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defaultThemeVersion="124226"/>
  <bookViews>
    <workbookView xWindow="14220" yWindow="1890" windowWidth="13470" windowHeight="13380" tabRatio="848" firstSheet="1" activeTab="6"/>
  </bookViews>
  <sheets>
    <sheet name="Info Request" sheetId="24" r:id="rId1"/>
    <sheet name="Income Statement Summary" sheetId="15" r:id="rId2"/>
    <sheet name="2018 Regional Summary" sheetId="18" r:id="rId3"/>
    <sheet name="2018 Committee Summary" sheetId="19" r:id="rId4"/>
    <sheet name="Committee Bank Activity" sheetId="25" r:id="rId5"/>
    <sheet name="Balance Sheet Summary" sheetId="6" r:id="rId6"/>
    <sheet name="Cash Reconciliation" sheetId="10" r:id="rId7"/>
    <sheet name="PA PURELY INST" sheetId="17" state="hidden" r:id="rId8"/>
    <sheet name="Sch C - Campaigns &amp; Lobbying" sheetId="21" state="hidden" r:id="rId9"/>
    <sheet name="Schedule R" sheetId="22" state="hidden" r:id="rId10"/>
  </sheets>
  <definedNames>
    <definedName name="marlcna_for_pat" localSheetId="4">'Committee Bank Activity'!$A$1:$J$66</definedName>
    <definedName name="marlcna_for_pat_1" localSheetId="4">'Committee Bank Activity'!$A$1:$J$75</definedName>
    <definedName name="marlcna_for_pat_2" localSheetId="4">'Committee Bank Activity'!$A$1:$J$151</definedName>
    <definedName name="_xlnm.Print_Area" localSheetId="3">'2018 Committee Summary'!$A$1:$E$36</definedName>
  </definedNames>
  <calcPr calcId="191029"/>
  <extLst/>
</workbook>
</file>

<file path=xl/comments7.xml><?xml version="1.0" encoding="utf-8"?>
<comments xmlns="http://schemas.openxmlformats.org/spreadsheetml/2006/main">
  <authors>
    <author>Samantha A. Myers Ext.8131</author>
  </authors>
  <commentList>
    <comment ref="C17" authorId="0">
      <text>
        <r>
          <rPr>
            <b/>
            <sz val="9"/>
            <rFont val="Tahoma"/>
            <family val="2"/>
          </rPr>
          <t>Samantha A. Myers Ext.8131:</t>
        </r>
        <r>
          <rPr>
            <sz val="9"/>
            <rFont val="Tahoma"/>
            <family val="2"/>
          </rPr>
          <t xml:space="preserve">
Was unable to determine outstanding checks and amount.  Used $12,648 to tie balance sheet summary</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marlcna for pat" type="6" refreshedVersion="4" background="1" saveData="1">
    <textPr codePage="437" sourceFile="C:\Users\Owner\Documents\marlcna for pat.TXT">
      <textFields count="10">
        <textField/>
        <textField/>
        <textField/>
        <textField/>
        <textField/>
        <textField/>
        <textField/>
        <textField/>
        <textField/>
        <textField/>
      </textFields>
    </textPr>
  </connection>
  <connection xmlns:xr16="http://schemas.microsoft.com/office/spreadsheetml/2017/revision16" xmlns="http://schemas.openxmlformats.org/spreadsheetml/2006/main" id="2" xr16:uid="{00000000-0015-0000-FFFF-FFFF01000000}" name="marlcna for pat2" type="6" refreshedVersion="4" background="1" saveData="1">
    <textPr codePage="437" sourceFile="C:\Users\Owner\Documents\marlcna for pat.TXT">
      <textFields count="10">
        <textField/>
        <textField/>
        <textField/>
        <textField/>
        <textField/>
        <textField/>
        <textField/>
        <textField/>
        <textField/>
        <textField/>
      </textFields>
    </textPr>
  </connection>
  <connection xmlns:xr16="http://schemas.microsoft.com/office/spreadsheetml/2017/revision16" xmlns="http://schemas.openxmlformats.org/spreadsheetml/2006/main" id="3" xr16:uid="{00000000-0015-0000-FFFF-FFFF02000000}" name="marlcna for pat21" type="6" refreshedVersion="4" background="1" saveData="1">
    <textPr codePage="437" sourceFile="C:\Users\Owner\Documents\marlcna for pat.TXT">
      <textFields count="10">
        <textField/>
        <textField/>
        <textField/>
        <textField/>
        <textField/>
        <textField/>
        <textField/>
        <textField/>
        <textField/>
        <textField/>
      </textFields>
    </textPr>
  </connection>
</connections>
</file>

<file path=xl/sharedStrings.xml><?xml version="1.0" encoding="utf-8"?>
<sst xmlns="http://schemas.openxmlformats.org/spreadsheetml/2006/main" count="853" uniqueCount="464">
  <si>
    <t>Expenses</t>
  </si>
  <si>
    <t>Income</t>
  </si>
  <si>
    <t>Miscellaneous</t>
  </si>
  <si>
    <t>Convenference</t>
  </si>
  <si>
    <t>Insurance</t>
  </si>
  <si>
    <t>Occupancy</t>
  </si>
  <si>
    <t>Food</t>
  </si>
  <si>
    <t>Merchandise</t>
  </si>
  <si>
    <t>Program</t>
  </si>
  <si>
    <t>Serenity Keepers</t>
  </si>
  <si>
    <t>Balance Sheet Summary</t>
  </si>
  <si>
    <t>Beginning Balance, per prior year return</t>
  </si>
  <si>
    <t>Prior period adjustment</t>
  </si>
  <si>
    <t>Actual Beginning Balance</t>
  </si>
  <si>
    <t>Regional</t>
  </si>
  <si>
    <t>Committee</t>
  </si>
  <si>
    <t>Ending Cash Balance</t>
  </si>
  <si>
    <t>See Cash Reconciliation</t>
  </si>
  <si>
    <t>Mid-Atlantic Regional Service Committee of Narcotics Anonymous</t>
  </si>
  <si>
    <t>MID-ATLANTIC REGIONAL SERVICE COMMITTEE OF NARCOTICS ANONYMOUS</t>
  </si>
  <si>
    <t>Income Statement Summary</t>
  </si>
  <si>
    <t>Total</t>
  </si>
  <si>
    <t>Contributions</t>
  </si>
  <si>
    <t>Direct public support</t>
  </si>
  <si>
    <t>Donations</t>
  </si>
  <si>
    <t>Total Direct Contributions</t>
  </si>
  <si>
    <t>Program Service Revenue</t>
  </si>
  <si>
    <t>Total MARSCNA</t>
  </si>
  <si>
    <t>Total Revenue</t>
  </si>
  <si>
    <t>Fundraising</t>
  </si>
  <si>
    <t>Grants &amp; allocations</t>
  </si>
  <si>
    <t>Accounting Fees</t>
  </si>
  <si>
    <t>Legal Fees</t>
  </si>
  <si>
    <t>Conferences, conventions, and meetings</t>
  </si>
  <si>
    <t>Office</t>
  </si>
  <si>
    <t>Transfers</t>
  </si>
  <si>
    <t>Total Expenses</t>
  </si>
  <si>
    <t>Net Income (Loss)</t>
  </si>
  <si>
    <t xml:space="preserve">Program Service Expense:  </t>
  </si>
  <si>
    <t>Total Expense</t>
  </si>
  <si>
    <t>Fundraising (1/2 Office)</t>
  </si>
  <si>
    <t>Education &amp; Support to the public</t>
  </si>
  <si>
    <t>Total Income</t>
  </si>
  <si>
    <t>Banquet</t>
  </si>
  <si>
    <t>Breakfast</t>
  </si>
  <si>
    <t>Bank Balance</t>
  </si>
  <si>
    <t>Outstanding Deposits</t>
  </si>
  <si>
    <t>NONE</t>
  </si>
  <si>
    <t>Outstanding Checks</t>
  </si>
  <si>
    <t>Total Deposits</t>
  </si>
  <si>
    <t>Total Checks</t>
  </si>
  <si>
    <t>Book Balance</t>
  </si>
  <si>
    <t>Reconcile Ending Cash:</t>
  </si>
  <si>
    <t>REGION</t>
  </si>
  <si>
    <t>COMMITTEE</t>
  </si>
  <si>
    <t>Travel</t>
  </si>
  <si>
    <t>MARLCNA</t>
  </si>
  <si>
    <t>Mid-Atlantic Regional Service Committee</t>
  </si>
  <si>
    <t>Cash Reconciliation</t>
  </si>
  <si>
    <t>Regional beginning</t>
  </si>
  <si>
    <t>Total Transactions</t>
  </si>
  <si>
    <t>Regional Ending</t>
  </si>
  <si>
    <t>From cash rec</t>
  </si>
  <si>
    <t>difference</t>
  </si>
  <si>
    <t>immaterial</t>
  </si>
  <si>
    <t>Committee beginning</t>
  </si>
  <si>
    <t>Committee ending</t>
  </si>
  <si>
    <t>check balances:</t>
  </si>
  <si>
    <t>Other Change in Net Assets</t>
  </si>
  <si>
    <t xml:space="preserve">Total Donations from Areas in the Region: </t>
  </si>
  <si>
    <t>Regional Expenses</t>
  </si>
  <si>
    <t>Literature Subcommittee</t>
  </si>
  <si>
    <t>Policy Chair (copies of updated policy)</t>
  </si>
  <si>
    <t>Web fees</t>
  </si>
  <si>
    <t>Regional Delegate (travel)</t>
  </si>
  <si>
    <t>Regional Delegate Alternate (travel)</t>
  </si>
  <si>
    <t>Secretary (copies of minutes)</t>
  </si>
  <si>
    <t>Chairperson Expenses</t>
  </si>
  <si>
    <t>Rent and Coffee</t>
  </si>
  <si>
    <t>UPS</t>
  </si>
  <si>
    <t>MARLCNA Start-Up funds</t>
  </si>
  <si>
    <t>Transfer from Committee</t>
  </si>
  <si>
    <t>Total Expenses per I/S Summary</t>
  </si>
  <si>
    <t>"Intercompany"</t>
  </si>
  <si>
    <t>Intercompany</t>
  </si>
  <si>
    <t>PA INSTITUTION OF PURELY PUBLIC CHARITY REGISTRATION STATEMENT</t>
  </si>
  <si>
    <t>FOR THE PERIOD ENDING</t>
  </si>
  <si>
    <t>Prepared for</t>
  </si>
  <si>
    <t>Prepared by</t>
  </si>
  <si>
    <t>1330 BROADCASTING ROAD, P.O. BOX 7008</t>
  </si>
  <si>
    <t>WYOMISSING, PA  19610</t>
  </si>
  <si>
    <t>Amount due or</t>
  </si>
  <si>
    <t>NOT APPLICABLE</t>
  </si>
  <si>
    <t>refund</t>
  </si>
  <si>
    <t>Make check</t>
  </si>
  <si>
    <t>payable to</t>
  </si>
  <si>
    <t xml:space="preserve">Mail tax return </t>
  </si>
  <si>
    <t>COMMONWEALTH OF PENNSYLVANIA</t>
  </si>
  <si>
    <t>and check (if</t>
  </si>
  <si>
    <t>DEPARTMENT OF STATE</t>
  </si>
  <si>
    <t>applicable) to</t>
  </si>
  <si>
    <t>BUREAU OF CHARITABLE ORGANIZATIONS</t>
  </si>
  <si>
    <t>207 NORTH OFFICE BUILDING</t>
  </si>
  <si>
    <t>HARRISBURG, PA  17120</t>
  </si>
  <si>
    <t xml:space="preserve">Return must be </t>
  </si>
  <si>
    <t xml:space="preserve">mailed on </t>
  </si>
  <si>
    <t xml:space="preserve">or before </t>
  </si>
  <si>
    <t>Special</t>
  </si>
  <si>
    <t>Instructions</t>
  </si>
  <si>
    <t>THE RETURN MUST BE SIGNED BY AN AUTHORIZED OFFICIAL</t>
  </si>
  <si>
    <t>OF THE ORGANIZATION.</t>
  </si>
  <si>
    <t>MID-ATLANTIC REGIONAL SERVICE COMMITTEE OF</t>
  </si>
  <si>
    <t>NARCOTICS ANONYMOUS INC.</t>
  </si>
  <si>
    <t>ATTN: PMB 229 3440 LEHIGH STREET</t>
  </si>
  <si>
    <t>ALLENTOWN, PA 18103</t>
  </si>
  <si>
    <t>AS SOON AS POSSIBLE</t>
  </si>
  <si>
    <t>Registration Start-up</t>
  </si>
  <si>
    <t>Pre-Registration</t>
  </si>
  <si>
    <t>Registration</t>
  </si>
  <si>
    <t>Facility Donations</t>
  </si>
  <si>
    <t>Comedian</t>
  </si>
  <si>
    <t>Merchandise Start-up</t>
  </si>
  <si>
    <t xml:space="preserve">Merchandise  </t>
  </si>
  <si>
    <t>CAR</t>
  </si>
  <si>
    <t>H&amp;I Handbooks</t>
  </si>
  <si>
    <t>Return from Comedian</t>
  </si>
  <si>
    <t>Misc. Deposit after event (if any)</t>
  </si>
  <si>
    <t>Newcomer Donations</t>
  </si>
  <si>
    <t>A&amp;G</t>
  </si>
  <si>
    <t>CI</t>
  </si>
  <si>
    <t>Executive</t>
  </si>
  <si>
    <t>H&amp;H</t>
  </si>
  <si>
    <t>MARLCNA - Committee</t>
  </si>
  <si>
    <t xml:space="preserve"> Check from Region</t>
  </si>
  <si>
    <t>Mid-Atlantic Regional Service Committee of Narcotics Anonymous Inc.</t>
  </si>
  <si>
    <t>990-EZ Information Request</t>
  </si>
  <si>
    <t>RKL Tax Department Contact:</t>
  </si>
  <si>
    <t>Prior year answers are in purple, please provide current year answers in a different color.</t>
  </si>
  <si>
    <t>For explanations in purple, if no change is necessary type "SAME" in the current year column.</t>
  </si>
  <si>
    <t>Summary</t>
  </si>
  <si>
    <t xml:space="preserve">Target 990-EZ Draft Deadline: What date would you like to receive a draft copy of the CY Form 990-EZ?  </t>
  </si>
  <si>
    <t>Group exemption number, if applicable</t>
  </si>
  <si>
    <t>N/A</t>
  </si>
  <si>
    <t>What accounting method was used to prepare Form 990-EZ?</t>
  </si>
  <si>
    <t>a.</t>
  </si>
  <si>
    <t>Cash</t>
  </si>
  <si>
    <t>X</t>
  </si>
  <si>
    <t>b.</t>
  </si>
  <si>
    <t>Accrual</t>
  </si>
  <si>
    <t>c.</t>
  </si>
  <si>
    <t>Other</t>
  </si>
  <si>
    <t>Please provide the company's website</t>
  </si>
  <si>
    <t>www.marscna.org</t>
  </si>
  <si>
    <t>Name and title of signing officer</t>
  </si>
  <si>
    <t>Marcelle Smith, Treasurer</t>
  </si>
  <si>
    <t>Provide organization address</t>
  </si>
  <si>
    <t>Attn:  PMB 229 3440 Lehigh St</t>
  </si>
  <si>
    <t>Allentown, PA  18103</t>
  </si>
  <si>
    <t>Program Services</t>
  </si>
  <si>
    <t>Please describe the organization's primary exempt purpose.</t>
  </si>
  <si>
    <t>PY- AN ORGANIZATION OF COMMUNITY MEMBER GROUPS OF NARCOTICS ANONYMOUS, WHOSE PRIMARY PURPOSE IS TO CARRY THE MESSAGE OF RECOVERY TO THE ADDICT WHO STILL SUFFERS.  TO HELP MAKE AVAILABLE TO ANYONE THE PROGRAM OF RECOVERY FROM ADDICTION THAT HAS BEEN DEVELOPED BY THE FELLOWSHIP OF NARCOTICS ANONYMOUS.</t>
  </si>
  <si>
    <t>Describe the organization's program service accomplishments for each of its three largest program services, as measured by expense</t>
  </si>
  <si>
    <t>MID-ATLANTIC REGIONAL LEARNING COMMITTEE OF NARCOTICS ANONYMOUS - TO PROVIDE A FORUM OF EDUCATION, SUPPORT, AND SOCIAL INTERACTION IN A CONFERENCE/CONVENTION FORMAT FOR RECOVERING ADDICTS WHO ARE CURRENT OR POTENTIAL MEMBERS OF NARCOTICS ANONYMOUS.</t>
  </si>
  <si>
    <t>MID-ATLANTIC REGIONAL SERVICE COMMITTEE OF NARCOTICS ANONYMOUS - EDUCATE AND PROVIDE SUPPORT TO THE PUBLIC IN THE AREA OF NARCOTICS.</t>
  </si>
  <si>
    <t>Other Information</t>
  </si>
  <si>
    <t>Did the organization engage in any significant activity not previously reported to the IRS?  If “Yes,” please describe the new activity.</t>
  </si>
  <si>
    <t>NO</t>
  </si>
  <si>
    <t>no</t>
  </si>
  <si>
    <t>Did the organization make any significant changes to its organizational or governing documents since the prior year 990-EZ was filed?  If yes, please describe.</t>
  </si>
  <si>
    <t>Did the organization have any political expenditures, direct or indirect during the year?</t>
  </si>
  <si>
    <t>a. If yes, did the organization file Form 1120-POL for this year?</t>
  </si>
  <si>
    <t>Did the organization borrow from, or make any loans to, any officer, director, trustee, or key employee or were any such loans made in a prior year and still outstanding at the end of the tax year covered by this return?</t>
  </si>
  <si>
    <t>Did the organization engage in any section 4958 excess benefit transaction during the year, or did it engage in an excess benefit transaction in a prior year that has not been reported on any of its prior Forms 990 or 990-EZ?</t>
  </si>
  <si>
    <t>Was the organization a party to a prohibited tax shelter transaction at any time during the tax year? If "yes",  please provide the following information:</t>
  </si>
  <si>
    <t>Did any taxable party notify the organization it was or is a party to a prohibited tax shelter activity?</t>
  </si>
  <si>
    <t>Did the organization file a 8886-T?</t>
  </si>
  <si>
    <t>In which states must a copy of this Form 990-EZ be filed?</t>
  </si>
  <si>
    <t>PA</t>
  </si>
  <si>
    <t>Name, physical address and telephone number of the person who possesses the books and records of the organization.</t>
  </si>
  <si>
    <t>Marcelle Smith</t>
  </si>
  <si>
    <t>25 Maggie Lynne ct.,New Oxford PA  17350</t>
  </si>
  <si>
    <t>At any time during the calendar year, did the organization have an interest in, or a signature or other authority over, a financial account in a foreign country (such as a bank account, securities account, or other financial account)?</t>
  </si>
  <si>
    <t>If "yes", what country?</t>
  </si>
  <si>
    <t>Did the organization maintain an office, employees , or agents outside of the United States</t>
  </si>
  <si>
    <t>Did the organization maintain any donor advised funds during the year?</t>
  </si>
  <si>
    <t>Did the organization operate one or more hospital facilities during the year?</t>
  </si>
  <si>
    <t>Did the organization receive any payments for indoor tanning services during the year?</t>
  </si>
  <si>
    <t>a. If yes, has the organization filed a Form 720 to report these payments?</t>
  </si>
  <si>
    <t>Did the organization have a controlled entity within the meaning of section 512(b)(13)?</t>
  </si>
  <si>
    <t>a. Did the organization receive any payment from or engage in any tranaction with a controlled entity within the meaning of section 512(b)(13)?</t>
  </si>
  <si>
    <t>Did the organization engage in direct or indirect political campaign activities on behalf of or in opposition to candidates for public office?  If “yes,” please provide the information on the Sch C tab</t>
  </si>
  <si>
    <t>Sch C</t>
  </si>
  <si>
    <t>Did the organization make any transfers to an exempt non-charitable related organization?</t>
  </si>
  <si>
    <t>a. If yes, was the related organization a section 527 organization?</t>
  </si>
  <si>
    <t>Compensation of Officers/Directors &amp; Independent Contractors</t>
  </si>
  <si>
    <t>List of Board of Directors including the following information:</t>
  </si>
  <si>
    <t>Name</t>
  </si>
  <si>
    <t>Title</t>
  </si>
  <si>
    <t>Are all board members (except Executive Director) permitted to vote?</t>
  </si>
  <si>
    <t>Are all board members independent?</t>
  </si>
  <si>
    <t>Are any officers/directors compensated?  If so, provide the following information.</t>
  </si>
  <si>
    <t>W-2 Box 5 wages</t>
  </si>
  <si>
    <t>Retirement plan contributions</t>
  </si>
  <si>
    <t>d.</t>
  </si>
  <si>
    <t>Life insurance premiums paid</t>
  </si>
  <si>
    <t>e.</t>
  </si>
  <si>
    <t>Health insurance premiums paid</t>
  </si>
  <si>
    <t>f.</t>
  </si>
  <si>
    <t>Were any other employees compensated over $100,000 (including W-2 box 5 wages, and employee benefit plans)?  If "yes," please provide the information included in #4 for them as well.</t>
  </si>
  <si>
    <t xml:space="preserve">Were any independent contractors paid over $100,000 during the year?  </t>
  </si>
  <si>
    <t xml:space="preserve">If so, please provide a list of the top 5 including the following information:  </t>
  </si>
  <si>
    <t>i.  Name and address</t>
  </si>
  <si>
    <t>ii.  Description of the services</t>
  </si>
  <si>
    <t>iii.  Annual payments made to independent contractor</t>
  </si>
  <si>
    <t xml:space="preserve">b. </t>
  </si>
  <si>
    <t>If so, provide the total number of independent contractors who received more than $100,000 in compensation from the organization this year.</t>
  </si>
  <si>
    <t>Please provide lists for the following:</t>
  </si>
  <si>
    <t>Contributors that donated $5,000 or more during the tax year to the organization including their name, address, and amount given</t>
  </si>
  <si>
    <t>Any non-cash contributions received, please provide the type of property, value, method of determining value and the donor's name and address.</t>
  </si>
  <si>
    <t>Special Events</t>
  </si>
  <si>
    <t>1.  Please provide the following breakdown of expenses for the organization's special events:</t>
  </si>
  <si>
    <t>Total Event</t>
  </si>
  <si>
    <t>Cash Prizes</t>
  </si>
  <si>
    <t>Non-cash Prizes</t>
  </si>
  <si>
    <t>Entertainment</t>
  </si>
  <si>
    <t>Food/Beverages</t>
  </si>
  <si>
    <t>Rent/Facility costs</t>
  </si>
  <si>
    <t>Other Direct Expense</t>
  </si>
  <si>
    <t>Total Event Exp</t>
  </si>
  <si>
    <t>Pennsylvania Form BCO-10</t>
  </si>
  <si>
    <t>Please provide names and titles for the following:</t>
  </si>
  <si>
    <t>n/a</t>
  </si>
  <si>
    <t>Individual(s) in charge of solicitation activities:</t>
  </si>
  <si>
    <t>Individual(s) with final responsibility for the cust of contributions:</t>
  </si>
  <si>
    <t>Individual(s) with final responsibility for the final distribution of contributions:</t>
  </si>
  <si>
    <t>Individual(s) responsible for custody of financial records:</t>
  </si>
  <si>
    <t>Are any officers, directors, trustees, or employees related by blood, marriage, or adoption to:</t>
  </si>
  <si>
    <t>Any other officer, director, trustee, or employee?</t>
  </si>
  <si>
    <t>Any officer, agent, or employee of any professional fundraising counsel or solicitor under contract with the organization?</t>
  </si>
  <si>
    <t>Any supplier or vendor providing goods or services?</t>
  </si>
  <si>
    <t>**If the answer if "yes" to any of a-c, please provide the parties' names and an explanation of the relationship.</t>
  </si>
  <si>
    <t>Did the organization use a professional solicitor during the tax year or does it intend to use one to solicit contributions from PA residents?  If "yes," please provide the following information:</t>
  </si>
  <si>
    <t>Name, address, and telephone number</t>
  </si>
  <si>
    <t>Beginning and ending dates of all contracts</t>
  </si>
  <si>
    <t>Date PA residents were first solicited or will be solicited</t>
  </si>
  <si>
    <t>Did the organization use a professional fundraising counsel during the tax year or does it intend to use one to solicit contributions from PA residents?  If "yes," please provide the following information:</t>
  </si>
  <si>
    <t>Date services began or will begin with respect to soliciting contributions from PA residents</t>
  </si>
  <si>
    <t>Is any person compensated, or do you intend to compensate any person, for soliciting contributions in PA, including employees of the organization and professional solicitors?</t>
  </si>
  <si>
    <t>If "yes," give date person started soliciting contributions from PA Residents.</t>
  </si>
  <si>
    <t>Schedule C- Campaign Activities &amp; Lobbying</t>
  </si>
  <si>
    <t xml:space="preserve">Did the organization engage in direct or indirect political campaign activities on behalf of or in opposition to candidates for public office?  If "yes," please answer the following questions: </t>
  </si>
  <si>
    <t>Provide a description of the organization's direct/indirect political campaign activities.</t>
  </si>
  <si>
    <t>Provide the amount of political expenditures.</t>
  </si>
  <si>
    <t xml:space="preserve">c. </t>
  </si>
  <si>
    <t>How many volunteer hours were used for political campaign activities?</t>
  </si>
  <si>
    <t xml:space="preserve">d. </t>
  </si>
  <si>
    <t>Provide the amount of any excise tax incurred by the organization under section 4955.</t>
  </si>
  <si>
    <t>Provide the amount of any excise tax incurred by the organization's managers under</t>
  </si>
  <si>
    <t>section 4955.</t>
  </si>
  <si>
    <t>If the organization incurred a section 4955 tax, did it file Form 4720 for the current year?</t>
  </si>
  <si>
    <t>g.</t>
  </si>
  <si>
    <t>Was a correction made?  If "yes," please explain.</t>
  </si>
  <si>
    <t>Did the organization engage in any lobbying activities?  If "yes," please answer the following questions:</t>
  </si>
  <si>
    <t>Was a Form 5768 filed?  If "yes" answer these questions:'</t>
  </si>
  <si>
    <t xml:space="preserve">i. </t>
  </si>
  <si>
    <t>Provide the lobbying expenditures to influence public opinion (grassroots lobbying).</t>
  </si>
  <si>
    <t>ii.</t>
  </si>
  <si>
    <t>Provide the lobbying expenditures to influence a legislative body (direct lobbying).</t>
  </si>
  <si>
    <t xml:space="preserve">iii. </t>
  </si>
  <si>
    <t>Provide the total lobbying expenditures (should be the total of the 2 above items)</t>
  </si>
  <si>
    <t>iv.</t>
  </si>
  <si>
    <t>If lobbying was done in the three years preceeding the current year as well, please</t>
  </si>
  <si>
    <t>provide the amounts for items i-iii for those years.</t>
  </si>
  <si>
    <t>If Form 5768 was NOT filed, please answer these questions:</t>
  </si>
  <si>
    <t>During the year, did the filing organization attempt to influence foreign, national, state, or local legislation, including any attempt to influence public opinion on a legislative matter or referendum through the use of:  (please provide expenditures for any items)</t>
  </si>
  <si>
    <t>1.  Volunteers?</t>
  </si>
  <si>
    <t>2.  Paid staff or management? (include their compensation in the amounts for items 3-9)</t>
  </si>
  <si>
    <t>3.  Media advertisements?</t>
  </si>
  <si>
    <t>4.  Mailings to members, legislators, or the public?</t>
  </si>
  <si>
    <t>5.  Publications, or published, or broadcast statements?</t>
  </si>
  <si>
    <t>6.  Grants to other organizations for lobbying purposes?</t>
  </si>
  <si>
    <t>7.  Direct contact with legislators, their staffs, government officials, or a legislative body?</t>
  </si>
  <si>
    <t>8.  Rallies, demonstrations, seminars, conventions, speeches, lectures, or any other means?</t>
  </si>
  <si>
    <t>9.  Other activities?</t>
  </si>
  <si>
    <t>**IF ANY OF THE ABOVE ARE ANSWERED YES, PROVIDE THE AMOUNT PAID FOR EACH ACTIVITY</t>
  </si>
  <si>
    <t>PY-</t>
  </si>
  <si>
    <t>Schedule R</t>
  </si>
  <si>
    <t>Part 1: Identification of Disregarded Entities</t>
  </si>
  <si>
    <t>Please fill in the following information regarding the organizations disregarded entity</t>
  </si>
  <si>
    <t>Address</t>
  </si>
  <si>
    <t>EIN</t>
  </si>
  <si>
    <t>Primary Activity</t>
  </si>
  <si>
    <t>Legal Domicile (state or foreign country)</t>
  </si>
  <si>
    <t>End-of-Year Assets</t>
  </si>
  <si>
    <t>Direct Controlling Entity</t>
  </si>
  <si>
    <t>Part 2: Identification of Related Tax-Exempt Organizations</t>
  </si>
  <si>
    <t>Please fill in the following information if the organization had one or more related tax-exempt organizations during the tax year</t>
  </si>
  <si>
    <t>Section 512(b)(13) Controlled Entity?</t>
  </si>
  <si>
    <t>Exempt Code Section</t>
  </si>
  <si>
    <t>Public Charity Status (if section 501(c)(3))</t>
  </si>
  <si>
    <t>Yes</t>
  </si>
  <si>
    <t>No</t>
  </si>
  <si>
    <t>Part 3: Identification of Related Organizations Taxable as Partnership</t>
  </si>
  <si>
    <t>Please complete the following information if the organization had one or more related organizations treated as a partnership during the tax year (Columns A-P)</t>
  </si>
  <si>
    <t>Disproportionate Allocations?</t>
  </si>
  <si>
    <t>General or Managing Partner?</t>
  </si>
  <si>
    <t>Predominant Income (related, Unrelated, Excluded from tax under sections 512-514)</t>
  </si>
  <si>
    <t>Share of Total Income</t>
  </si>
  <si>
    <t>Share of End-of-Year Assets</t>
  </si>
  <si>
    <t>Code V-UBI amount in box 20 of Schedule K-1 (form 1065)</t>
  </si>
  <si>
    <t>Percentage Ownership</t>
  </si>
  <si>
    <t>Part 4: Identification of Related Organizations Taxable as a Corporation or Trust</t>
  </si>
  <si>
    <t>Please complete the following information of the organization had one or more related organizations treated as a corporation during the tax year</t>
  </si>
  <si>
    <t>Type of Entity (C corp., S corp. or Trust)</t>
  </si>
  <si>
    <t>Part 5: Transactions with Related Organizations</t>
  </si>
  <si>
    <t>During the year, did the organization engage in any of the following transactions with one or more related organizations listed in parts 2-4?</t>
  </si>
  <si>
    <t>Receipt of (i) interest (ii) annuities (iii) royalties or (iv) rent from a controlled entity</t>
  </si>
  <si>
    <t>Gift, grant, or capital contribution to related organization(s)</t>
  </si>
  <si>
    <t>Gift, grant or capital contribution from related organization(s)</t>
  </si>
  <si>
    <t>Loans or loan guarantees to or for related organization(s)</t>
  </si>
  <si>
    <t>Loans or loan guarantees by related organization(s)</t>
  </si>
  <si>
    <t>Sale of assets to related organization(s)</t>
  </si>
  <si>
    <t>Purchase of assets from related organization(s)</t>
  </si>
  <si>
    <t>h.</t>
  </si>
  <si>
    <t>Exchange of assets with related organization(s)</t>
  </si>
  <si>
    <t>i.</t>
  </si>
  <si>
    <t>Lease of facilities, equipment, or other assets to related organization(s)</t>
  </si>
  <si>
    <t>j.</t>
  </si>
  <si>
    <t>Lease of facilities, equipment, or other assets from related organization(s)</t>
  </si>
  <si>
    <t>k.</t>
  </si>
  <si>
    <t>Performance of services or membership or fundraising solicitations for related organization(s)</t>
  </si>
  <si>
    <t>l.</t>
  </si>
  <si>
    <t>Performance of services or membership or fundraising solicitations by related organization(s)</t>
  </si>
  <si>
    <t>m.</t>
  </si>
  <si>
    <t>Sharing of facilities, equipment, mailing lists, or other assets with related organization(s)</t>
  </si>
  <si>
    <t>n.</t>
  </si>
  <si>
    <t>Sharing of paid employees with related organization(s)</t>
  </si>
  <si>
    <t>o.</t>
  </si>
  <si>
    <t>Reimbursement paid to related organization(s) for expenses</t>
  </si>
  <si>
    <t>p.</t>
  </si>
  <si>
    <t>Reimbursement paid by related organization(s) for expenses</t>
  </si>
  <si>
    <t>q.</t>
  </si>
  <si>
    <t>Other transfer of cash or property to related organization(s)</t>
  </si>
  <si>
    <t>r.</t>
  </si>
  <si>
    <t>Other transfer of cash or property from related organization(s)</t>
  </si>
  <si>
    <t>** If "yes", please complete the following information</t>
  </si>
  <si>
    <t>Name of Other Organization</t>
  </si>
  <si>
    <t>Transaction Type (a-r)</t>
  </si>
  <si>
    <t>Amount Involved</t>
  </si>
  <si>
    <t>Method of Determining Amount Involved</t>
  </si>
  <si>
    <t>Part 6: Unrelated Organizations Taxable as a Partnership</t>
  </si>
  <si>
    <t>Please complete the following information for each entity taxed as a partnership through which the organization conducted more than 5% of its activates that was not a related organization.</t>
  </si>
  <si>
    <t>Are all Partners section 501(c)(3) organizations?</t>
  </si>
  <si>
    <t>Predominant Income (related, unrelated, excluded from tax under section 512-512)</t>
  </si>
  <si>
    <t>Code V- UBI amount in box 20 from Schedule K-1 (Form 1065)</t>
  </si>
  <si>
    <t>Accountant Fees</t>
  </si>
  <si>
    <t>Book balance per client.</t>
  </si>
  <si>
    <t>Thomas Durnan,treaserer</t>
  </si>
  <si>
    <t>attn:PMB 229 3440 Lehigh St</t>
  </si>
  <si>
    <t>Allentown,PA 18103</t>
  </si>
  <si>
    <t>Organization telephone number</t>
  </si>
  <si>
    <t>410-967-9101</t>
  </si>
  <si>
    <t>SAME</t>
  </si>
  <si>
    <t>Did the organization undergo a liquidation, dissolution, termination, or significant disposition of net assets during the year?</t>
  </si>
  <si>
    <t>thomas durnan</t>
  </si>
  <si>
    <t>1029 Hay Creek road birdsboro,PA</t>
  </si>
  <si>
    <t>Did the organization engage in lobbying activities? If “yes,” please fill out the information on the Sch C tab</t>
  </si>
  <si>
    <t>Average hours per week devoted to position</t>
  </si>
  <si>
    <t>Regional Chairperson</t>
  </si>
  <si>
    <t>Regional Secretary</t>
  </si>
  <si>
    <t>Regional Treasurer</t>
  </si>
  <si>
    <t>Committee Chair</t>
  </si>
  <si>
    <t>Committee Treasurer</t>
  </si>
  <si>
    <t>H&amp;I</t>
  </si>
  <si>
    <t>PR</t>
  </si>
  <si>
    <t>Step Writing</t>
  </si>
  <si>
    <t>Misc</t>
  </si>
  <si>
    <t>World Servant travel</t>
  </si>
  <si>
    <t>RD&amp;RDA Registration</t>
  </si>
  <si>
    <t>RD&amp;RDA Rooms</t>
  </si>
  <si>
    <t>x</t>
  </si>
  <si>
    <t>www.marscna</t>
  </si>
  <si>
    <t>same</t>
  </si>
  <si>
    <r>
      <t xml:space="preserve"> </t>
    </r>
    <r>
      <rPr>
        <sz val="11"/>
        <color rgb="FF000000"/>
        <rFont val="Calibri"/>
        <family val="2"/>
      </rPr>
      <t>Any other benefits or expense account amounts paid (include breakdown by type)</t>
    </r>
  </si>
  <si>
    <t>MARLCNA (transfer from committee)</t>
  </si>
  <si>
    <t>Net Income (Loss) per Income Statement Summary Tab</t>
  </si>
  <si>
    <t>Executive expense</t>
  </si>
  <si>
    <t>NEZF</t>
  </si>
  <si>
    <t>4/1/16 - 3/31/17 Board List Below</t>
  </si>
  <si>
    <t>Regional Vice Chair</t>
  </si>
  <si>
    <t>Mug sales</t>
  </si>
  <si>
    <t>HCC Rooms</t>
  </si>
  <si>
    <t xml:space="preserve"> </t>
  </si>
  <si>
    <t>RKL LLP</t>
  </si>
  <si>
    <t>Register Report - All Dates</t>
  </si>
  <si>
    <t>Date</t>
  </si>
  <si>
    <t>Account</t>
  </si>
  <si>
    <t>Num</t>
  </si>
  <si>
    <t>Description</t>
  </si>
  <si>
    <t>Memo</t>
  </si>
  <si>
    <t>Category</t>
  </si>
  <si>
    <t>Clr</t>
  </si>
  <si>
    <t>Amount</t>
  </si>
  <si>
    <t>Bank Fees</t>
  </si>
  <si>
    <t>Meeting</t>
  </si>
  <si>
    <t>Conference</t>
  </si>
  <si>
    <t>Transfer</t>
  </si>
  <si>
    <t>Ending Balance</t>
  </si>
  <si>
    <t>Totals</t>
  </si>
  <si>
    <t>TOTAL INFLOWS</t>
  </si>
  <si>
    <t>TOTAL OUTFLOWS</t>
  </si>
  <si>
    <t>NET TOTAL</t>
  </si>
  <si>
    <t>Accounting fees</t>
  </si>
  <si>
    <t>Grant</t>
  </si>
  <si>
    <t>Total Expenses - See "Committee Bank Activity" Tab</t>
  </si>
  <si>
    <t>Bank Charges</t>
  </si>
  <si>
    <t>BALANCE 3/31/18</t>
  </si>
  <si>
    <t>Ruthann Woll</t>
  </si>
  <si>
    <t>Gabe Sanchez</t>
  </si>
  <si>
    <t>George Lockner</t>
  </si>
  <si>
    <t>Please complete the "Committee Bank Activity" tab. Please update and make sure on the "Balance sheet summary" tab that the difference is close to $0.</t>
  </si>
  <si>
    <t>April-June</t>
  </si>
  <si>
    <t>July-Sept</t>
  </si>
  <si>
    <t>Oct-Dec</t>
  </si>
  <si>
    <t>Jan-March</t>
  </si>
  <si>
    <t>World Donation</t>
  </si>
  <si>
    <t>4/1/2018 through 3/31/2019</t>
  </si>
  <si>
    <t>BALANCE 4/1/2018</t>
  </si>
  <si>
    <t>3/31/20189</t>
  </si>
  <si>
    <t>3/31/19</t>
  </si>
  <si>
    <t>;7-9</t>
  </si>
  <si>
    <t>;10-12</t>
  </si>
  <si>
    <t>;1-3</t>
  </si>
  <si>
    <t>MISC Checks</t>
  </si>
  <si>
    <t>MARCH 31, 2019</t>
  </si>
  <si>
    <t>2018 TAX RETURN FILING INSTRUCTIONS</t>
  </si>
  <si>
    <t>2018 (Year End 3/31/19)</t>
  </si>
  <si>
    <t>Katelyn Landis, Treasurer</t>
  </si>
  <si>
    <t xml:space="preserve">Katelyn Landis </t>
  </si>
  <si>
    <t>Verlina V.MilLings</t>
  </si>
  <si>
    <t xml:space="preserve">Will Anderson </t>
  </si>
  <si>
    <t>2019 (Year End 3/31/20)</t>
  </si>
  <si>
    <t>Please update for 3/31/20 Year End, provide full name</t>
  </si>
  <si>
    <t>Committee (MARSCNA Inc - MARLCNA) Monthly Bank Statements (4/1/2019 - 4/30/2020)</t>
  </si>
  <si>
    <t>Committee (MARLCNA) total income &amp; expense summary for the period 4/1/2019- 3/31/2020</t>
  </si>
  <si>
    <t>Regional (Mid-Atlantic Regional Service Committee of Narcotics Anonymous) total income &amp; expense summary for the period 4/1/2019 - 3/31/2020</t>
  </si>
  <si>
    <t>See "2018 Regional Summary" excel tab to see what was provided in the prior year. Please update and make sure on the "Balance sheet summary" tab that the difference is close to $0.</t>
  </si>
  <si>
    <t>April 2019 - March 2020</t>
  </si>
  <si>
    <t>Timmy Finn</t>
  </si>
  <si>
    <t>Regional (Mid Atlantic Regional Service Committee) Monthly Bank Statements (4/1/2019 - 4/30/2020)</t>
  </si>
  <si>
    <t>610-376-1595 Ext 8120</t>
  </si>
  <si>
    <t xml:space="preserve">Marriott Deposit </t>
  </si>
  <si>
    <t>Verlina Vmillings, Tresurer</t>
  </si>
  <si>
    <t>PMB229 3440 Lehigh St</t>
  </si>
  <si>
    <t>Allentown PA 18103</t>
  </si>
  <si>
    <t xml:space="preserve">Verlina V. Millings </t>
  </si>
  <si>
    <t>Elizabethtown PA 17022</t>
  </si>
  <si>
    <t xml:space="preserve">14 Kenbridge Lane </t>
  </si>
  <si>
    <t xml:space="preserve">857 Hilton Drive </t>
  </si>
  <si>
    <t>Lancaster PA 17603</t>
  </si>
  <si>
    <t>Vacant</t>
  </si>
  <si>
    <t>Verlina V. Millings</t>
  </si>
  <si>
    <t xml:space="preserve">Denyse Glover </t>
  </si>
  <si>
    <t>Jevon Hawk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</si>
</sst>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409]General"/>
    <numFmt numFmtId="167" formatCode="&quot; &quot;#,##0.00&quot; &quot;;&quot; (&quot;#,##0.00&quot;)&quot;;&quot; -&quot;#&quot; &quot;;&quot; &quot;@&quot; &quot;"/>
  </numFmts>
  <fonts count="69">
    <font>
      <sz val="10"/>
      <name val="Times New Roman"/>
      <family val="2"/>
    </font>
    <font>
      <sz val="10"/>
      <name val="Arial"/>
      <family val="2"/>
    </font>
    <font>
      <sz val="11"/>
      <color theme="1"/>
      <name val="Calibri"/>
      <family val="2"/>
      <scheme val="minor"/>
    </font>
    <font>
      <sz val="8"/>
      <name val="Times New Roman"/>
      <family val="1"/>
    </font>
    <font>
      <sz val="10"/>
      <color indexed="12"/>
      <name val="Arial"/>
      <family val="2"/>
    </font>
    <font>
      <sz val="10"/>
      <color indexed="10"/>
      <name val="Arial"/>
      <family val="2"/>
    </font>
    <font>
      <u val="single"/>
      <sz val="10"/>
      <color indexed="12"/>
      <name val="Arial"/>
      <family val="2"/>
    </font>
    <font>
      <sz val="6"/>
      <name val="Times New Roman"/>
      <family val="1"/>
    </font>
    <font>
      <b/>
      <sz val="10"/>
      <name val="Times New Roman"/>
      <family val="1"/>
    </font>
    <font>
      <i/>
      <sz val="10"/>
      <name val="Times New Roman"/>
      <family val="1"/>
    </font>
    <font>
      <b/>
      <sz val="12"/>
      <name val="Times New Roman"/>
      <family val="1"/>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0"/>
      <color rgb="FFFF0000"/>
      <name val="Times New Roman"/>
      <family val="1"/>
    </font>
    <font>
      <b/>
      <sz val="14"/>
      <name val="Times New Roman"/>
      <family val="1"/>
    </font>
    <font>
      <sz val="11"/>
      <name val="Arial"/>
      <family val="2"/>
    </font>
    <font>
      <b/>
      <sz val="14"/>
      <name val="CCHBold10"/>
      <family val="2"/>
    </font>
    <font>
      <sz val="10"/>
      <color indexed="12"/>
      <name val="CCHCourier10"/>
      <family val="3"/>
    </font>
    <font>
      <b/>
      <sz val="11"/>
      <name val="Arial"/>
      <family val="2"/>
    </font>
    <font>
      <b/>
      <sz val="10"/>
      <name val="Arial"/>
      <family val="2"/>
    </font>
    <font>
      <u val="single"/>
      <sz val="10"/>
      <color indexed="39"/>
      <name val="CCHCourier10"/>
      <family val="3"/>
    </font>
    <font>
      <u val="single"/>
      <sz val="10"/>
      <color indexed="39"/>
      <name val="Times New Roman"/>
      <family val="1"/>
    </font>
    <font>
      <sz val="10"/>
      <color indexed="39"/>
      <name val="CCHCourier10"/>
      <family val="3"/>
    </font>
    <font>
      <sz val="10"/>
      <name val="CCHCourier10"/>
      <family val="3"/>
    </font>
    <font>
      <sz val="10"/>
      <name val="CG Times"/>
      <family val="1"/>
    </font>
    <font>
      <sz val="10"/>
      <color indexed="39"/>
      <name val="Times New Roman"/>
      <family val="1"/>
    </font>
    <font>
      <b/>
      <sz val="10"/>
      <name val="CCHCourier10"/>
      <family val="3"/>
    </font>
    <font>
      <b/>
      <sz val="11"/>
      <color rgb="FF00B0F0"/>
      <name val="Calibri"/>
      <family val="2"/>
      <scheme val="minor"/>
    </font>
    <font>
      <b/>
      <u val="single"/>
      <sz val="11"/>
      <color theme="1"/>
      <name val="Calibri"/>
      <family val="2"/>
      <scheme val="minor"/>
    </font>
    <font>
      <u val="single"/>
      <sz val="11"/>
      <color theme="10"/>
      <name val="Calibri"/>
      <family val="2"/>
    </font>
    <font>
      <sz val="11"/>
      <color indexed="8"/>
      <name val="Calibri"/>
      <family val="2"/>
    </font>
    <font>
      <sz val="10"/>
      <color rgb="FF7030A0"/>
      <name val="Times New Roman"/>
      <family val="1"/>
    </font>
    <font>
      <sz val="10"/>
      <color rgb="FF00B0F0"/>
      <name val="Times New Roman"/>
      <family val="1"/>
    </font>
    <font>
      <b/>
      <sz val="10"/>
      <color rgb="FF7030A0"/>
      <name val="Times New Roman"/>
      <family val="1"/>
    </font>
    <font>
      <b/>
      <sz val="10"/>
      <color rgb="FF00B0F0"/>
      <name val="Times New Roman"/>
      <family val="1"/>
    </font>
    <font>
      <sz val="10"/>
      <color rgb="FFFF0000"/>
      <name val="Times New Roman"/>
      <family val="1"/>
    </font>
    <font>
      <b/>
      <sz val="11"/>
      <color rgb="FF7030A0"/>
      <name val="Calibri"/>
      <family val="2"/>
      <scheme val="minor"/>
    </font>
    <font>
      <sz val="10"/>
      <color indexed="8"/>
      <name val="Arial"/>
      <family val="2"/>
    </font>
    <font>
      <sz val="10"/>
      <color indexed="8"/>
      <name val="MS Sans Serif"/>
      <family val="2"/>
    </font>
    <font>
      <sz val="11"/>
      <color theme="1"/>
      <name val="Arial"/>
      <family val="2"/>
    </font>
    <font>
      <b/>
      <sz val="14"/>
      <color rgb="FF000000"/>
      <name val="Calibri"/>
      <family val="2"/>
    </font>
    <font>
      <b/>
      <sz val="11"/>
      <color rgb="FF000000"/>
      <name val="Calibri"/>
      <family val="2"/>
    </font>
    <font>
      <sz val="11"/>
      <color rgb="FFFF0000"/>
      <name val="Calibri"/>
      <family val="2"/>
    </font>
    <font>
      <b/>
      <sz val="11"/>
      <color rgb="FF00B0F0"/>
      <name val="Calibri"/>
      <family val="2"/>
    </font>
    <font>
      <sz val="11"/>
      <color rgb="FF7030A0"/>
      <name val="Calibri"/>
      <family val="2"/>
    </font>
    <font>
      <sz val="11"/>
      <color rgb="FF00B0F0"/>
      <name val="Calibri"/>
      <family val="2"/>
    </font>
    <font>
      <b/>
      <u val="single"/>
      <sz val="11"/>
      <color rgb="FF7030A0"/>
      <name val="Calibri"/>
      <family val="2"/>
    </font>
    <font>
      <b/>
      <u val="single"/>
      <sz val="11"/>
      <color rgb="FF00B0F0"/>
      <name val="Calibri"/>
      <family val="2"/>
    </font>
    <font>
      <b/>
      <u val="single"/>
      <sz val="11"/>
      <color rgb="FF000000"/>
      <name val="Calibri"/>
      <family val="2"/>
    </font>
    <font>
      <sz val="10"/>
      <color theme="1"/>
      <name val="Arial"/>
      <family val="2"/>
    </font>
    <font>
      <u val="single"/>
      <sz val="10"/>
      <color rgb="FF0000FF"/>
      <name val="Arial"/>
      <family val="2"/>
    </font>
    <font>
      <u val="single"/>
      <sz val="11"/>
      <color rgb="FF7030A0"/>
      <name val="Calibri"/>
      <family val="2"/>
    </font>
    <font>
      <u val="single"/>
      <sz val="11"/>
      <color rgb="FF0000FF"/>
      <name val="Calibri"/>
      <family val="2"/>
    </font>
    <font>
      <sz val="11"/>
      <color rgb="FF000000"/>
      <name val="Calibri"/>
      <family val="2"/>
    </font>
    <font>
      <b/>
      <u val="single"/>
      <sz val="11"/>
      <color rgb="FF0000FF"/>
      <name val="Calibri"/>
      <family val="2"/>
    </font>
    <font>
      <sz val="7"/>
      <color rgb="FF000000"/>
      <name val="Times New Roman"/>
      <family val="1"/>
    </font>
    <font>
      <sz val="11"/>
      <color rgb="FF000000"/>
      <name val="Arial"/>
      <family val="2"/>
    </font>
    <font>
      <sz val="10"/>
      <color rgb="FF000000"/>
      <name val="Arial"/>
      <family val="2"/>
    </font>
    <font>
      <sz val="11"/>
      <color rgb="FF7030A0"/>
      <name val="Arial"/>
      <family val="2"/>
    </font>
    <font>
      <sz val="11"/>
      <name val="Calibri"/>
      <family val="2"/>
    </font>
    <font>
      <sz val="11"/>
      <color rgb="FF000000"/>
      <name val="Calibri"/>
      <family val="2"/>
      <scheme val="minor"/>
    </font>
    <font>
      <sz val="9"/>
      <name val="Tahoma"/>
      <family val="2"/>
    </font>
    <font>
      <b/>
      <sz val="9"/>
      <name val="Tahoma"/>
      <family val="2"/>
    </font>
    <font>
      <u val="single"/>
      <sz val="10"/>
      <color rgb="FF7030A0"/>
      <name val="Arial"/>
      <family val="2"/>
    </font>
    <font>
      <sz val="11"/>
      <color theme="1"/>
      <name val="Calibri"/>
      <family val="2"/>
    </font>
    <font>
      <sz val="10"/>
      <color theme="1"/>
      <name val="Times New Roman"/>
      <family val="2"/>
      <scheme val="minor"/>
    </font>
    <font>
      <b/>
      <sz val="8"/>
      <name val="Times New Roman"/>
      <family val="2"/>
    </font>
  </fonts>
  <fills count="10">
    <fill>
      <patternFill/>
    </fill>
    <fill>
      <patternFill patternType="gray125"/>
    </fill>
    <fill>
      <patternFill patternType="solid">
        <fgColor indexed="41"/>
        <bgColor indexed="64"/>
      </patternFill>
    </fill>
    <fill>
      <patternFill patternType="solid">
        <fgColor rgb="FFFFFF0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rgb="FFC6D9F1"/>
        <bgColor indexed="64"/>
      </patternFill>
    </fill>
  </fills>
  <borders count="29">
    <border>
      <left/>
      <right/>
      <top/>
      <bottom/>
      <diagonal/>
    </border>
    <border>
      <left/>
      <right/>
      <top/>
      <bottom style="thin"/>
    </border>
    <border>
      <left/>
      <right/>
      <top/>
      <bottom style="double"/>
    </border>
    <border>
      <left/>
      <right/>
      <top style="thin"/>
      <bottom style="double"/>
    </border>
    <border>
      <left style="thin"/>
      <right/>
      <top style="thin"/>
      <bottom/>
    </border>
    <border>
      <left/>
      <right/>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top style="thin"/>
      <bottom style="thin"/>
    </border>
    <border>
      <left style="thin"/>
      <right style="thin"/>
      <top style="thin"/>
      <bottom/>
    </border>
  </borders>
  <cellStyleXfs count="2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xf numFmtId="0" fontId="1" fillId="0" borderId="0">
      <alignment/>
      <protection/>
    </xf>
    <xf numFmtId="0" fontId="2" fillId="0" borderId="0">
      <alignment/>
      <protection/>
    </xf>
    <xf numFmtId="9" fontId="2" fillId="0" borderId="0" applyFont="0" applyFill="0" applyBorder="0" applyAlignment="0" applyProtection="0"/>
    <xf numFmtId="0" fontId="17"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31" fillId="0" borderId="0" applyNumberFormat="0" applyFill="0" applyBorder="0">
      <alignment/>
      <protection locked="0"/>
    </xf>
    <xf numFmtId="43" fontId="2" fillId="0" borderId="0" applyFont="0" applyFill="0" applyBorder="0" applyAlignment="0" applyProtection="0"/>
    <xf numFmtId="0" fontId="0" fillId="0" borderId="0">
      <alignment/>
      <protection/>
    </xf>
    <xf numFmtId="44" fontId="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2" fillId="0" borderId="0">
      <alignment/>
      <protection/>
    </xf>
    <xf numFmtId="0" fontId="1" fillId="0" borderId="0">
      <alignment/>
      <protection/>
    </xf>
    <xf numFmtId="0" fontId="39" fillId="0" borderId="0">
      <alignment vertical="top"/>
      <protection/>
    </xf>
    <xf numFmtId="0" fontId="0" fillId="0" borderId="0">
      <alignment/>
      <protection/>
    </xf>
    <xf numFmtId="0" fontId="40" fillId="0" borderId="0">
      <alignment/>
      <protection/>
    </xf>
    <xf numFmtId="9" fontId="39" fillId="0" borderId="0" applyFont="0" applyFill="0" applyBorder="0" applyAlignment="0" applyProtection="0"/>
    <xf numFmtId="9" fontId="0" fillId="0" borderId="0" applyFont="0" applyFill="0" applyBorder="0" applyAlignment="0" applyProtection="0"/>
    <xf numFmtId="0" fontId="41" fillId="0" borderId="0">
      <alignment/>
      <protection/>
    </xf>
    <xf numFmtId="166" fontId="51" fillId="0" borderId="0">
      <alignment/>
      <protection/>
    </xf>
    <xf numFmtId="0" fontId="52" fillId="0" borderId="0">
      <alignment/>
      <protection/>
    </xf>
    <xf numFmtId="0" fontId="54" fillId="0" borderId="0">
      <alignment/>
      <protection/>
    </xf>
    <xf numFmtId="167" fontId="41" fillId="0" borderId="0">
      <alignment/>
      <protection/>
    </xf>
    <xf numFmtId="166" fontId="58" fillId="0" borderId="0">
      <alignment/>
      <protection/>
    </xf>
    <xf numFmtId="0" fontId="59" fillId="0" borderId="0">
      <alignment/>
      <protection/>
    </xf>
    <xf numFmtId="166" fontId="52" fillId="0" borderId="0">
      <alignment/>
      <protection/>
    </xf>
    <xf numFmtId="166" fontId="54" fillId="0" borderId="0">
      <alignment/>
      <protection/>
    </xf>
    <xf numFmtId="167" fontId="58"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cellStyleXfs>
  <cellXfs count="379">
    <xf numFmtId="0" fontId="0" fillId="0" borderId="0" xfId="0"/>
    <xf numFmtId="43" fontId="0" fillId="0" borderId="0" xfId="18" applyFont="1"/>
    <xf numFmtId="43" fontId="0" fillId="0" borderId="0" xfId="0" applyNumberFormat="1"/>
    <xf numFmtId="0" fontId="0" fillId="0" borderId="0" xfId="0" applyFill="1"/>
    <xf numFmtId="41" fontId="0" fillId="0" borderId="0" xfId="0" applyNumberFormat="1" applyFill="1"/>
    <xf numFmtId="41" fontId="0" fillId="0" borderId="0" xfId="0" applyNumberFormat="1" applyFill="1" applyAlignment="1">
      <alignment horizontal="center"/>
    </xf>
    <xf numFmtId="43" fontId="0" fillId="0" borderId="0" xfId="0" applyNumberFormat="1" applyFill="1" applyAlignment="1">
      <alignment horizontal="center"/>
    </xf>
    <xf numFmtId="43" fontId="0" fillId="0" borderId="0" xfId="0" applyNumberFormat="1" applyFill="1"/>
    <xf numFmtId="43" fontId="0" fillId="2" borderId="0" xfId="0" applyNumberFormat="1" applyFill="1"/>
    <xf numFmtId="43" fontId="4" fillId="0" borderId="1" xfId="0" applyNumberFormat="1" applyFont="1" applyFill="1" applyBorder="1"/>
    <xf numFmtId="43" fontId="4" fillId="0" borderId="2" xfId="0" applyNumberFormat="1" applyFont="1" applyFill="1" applyBorder="1"/>
    <xf numFmtId="43" fontId="0" fillId="2" borderId="1" xfId="0" applyNumberFormat="1" applyFill="1" applyBorder="1"/>
    <xf numFmtId="43" fontId="0" fillId="0" borderId="0" xfId="0" applyNumberFormat="1" applyFill="1" applyBorder="1"/>
    <xf numFmtId="43" fontId="4" fillId="0" borderId="3" xfId="0" applyNumberFormat="1" applyFont="1" applyFill="1" applyBorder="1"/>
    <xf numFmtId="43" fontId="5" fillId="0" borderId="0" xfId="0" applyNumberFormat="1" applyFont="1" applyFill="1"/>
    <xf numFmtId="43" fontId="5" fillId="0" borderId="1" xfId="0" applyNumberFormat="1" applyFont="1" applyFill="1" applyBorder="1"/>
    <xf numFmtId="43" fontId="0" fillId="0" borderId="2" xfId="0" applyNumberFormat="1" applyFill="1" applyBorder="1"/>
    <xf numFmtId="0" fontId="6" fillId="0" borderId="0" xfId="20" applyFill="1" applyAlignment="1" applyProtection="1">
      <alignment/>
      <protection/>
    </xf>
    <xf numFmtId="164" fontId="7" fillId="0" borderId="0" xfId="18" applyNumberFormat="1" applyFont="1" applyFill="1" applyAlignment="1">
      <alignment horizontal="right"/>
    </xf>
    <xf numFmtId="43" fontId="0" fillId="0" borderId="1" xfId="0" applyNumberFormat="1" applyFill="1" applyBorder="1" applyAlignment="1">
      <alignment horizontal="center"/>
    </xf>
    <xf numFmtId="0" fontId="0" fillId="0" borderId="0" xfId="0" applyFill="1" applyAlignment="1">
      <alignment horizontal="center"/>
    </xf>
    <xf numFmtId="43" fontId="0" fillId="0" borderId="1" xfId="0" applyNumberFormat="1" applyFill="1" applyBorder="1"/>
    <xf numFmtId="43" fontId="0" fillId="0" borderId="0" xfId="18" applyNumberFormat="1" applyFont="1" applyFill="1"/>
    <xf numFmtId="0" fontId="0" fillId="0" borderId="1" xfId="0" applyFill="1" applyBorder="1" applyAlignment="1">
      <alignment horizontal="center"/>
    </xf>
    <xf numFmtId="0" fontId="0" fillId="0" borderId="0" xfId="0" applyFill="1" applyAlignment="1">
      <alignment horizontal="right"/>
    </xf>
    <xf numFmtId="43" fontId="0" fillId="0" borderId="0" xfId="18" applyFont="1" applyBorder="1"/>
    <xf numFmtId="0" fontId="8" fillId="0" borderId="0" xfId="0" applyFont="1"/>
    <xf numFmtId="43" fontId="5" fillId="0" borderId="0" xfId="0" applyNumberFormat="1" applyFont="1" applyFill="1" applyBorder="1"/>
    <xf numFmtId="43" fontId="0" fillId="0" borderId="1" xfId="0" applyNumberFormat="1" applyBorder="1"/>
    <xf numFmtId="0" fontId="9" fillId="0" borderId="0" xfId="0" applyFont="1"/>
    <xf numFmtId="0" fontId="8" fillId="0" borderId="0" xfId="0" applyFont="1" applyFill="1"/>
    <xf numFmtId="14" fontId="8" fillId="0" borderId="0" xfId="0" applyNumberFormat="1" applyFont="1"/>
    <xf numFmtId="0" fontId="0" fillId="0" borderId="0" xfId="0" applyFont="1" applyFill="1"/>
    <xf numFmtId="14" fontId="8" fillId="0" borderId="0" xfId="0" applyNumberFormat="1" applyFont="1" applyFill="1"/>
    <xf numFmtId="0" fontId="10" fillId="0" borderId="0" xfId="0" applyFont="1" applyFill="1"/>
    <xf numFmtId="0" fontId="9" fillId="0" borderId="0" xfId="0" applyFont="1" applyFill="1"/>
    <xf numFmtId="0" fontId="0" fillId="0" borderId="0" xfId="0" applyFill="1" applyAlignment="1">
      <alignment horizontal="left" indent="1"/>
    </xf>
    <xf numFmtId="0" fontId="0" fillId="0" borderId="0" xfId="0" applyFont="1" applyFill="1"/>
    <xf numFmtId="0" fontId="0" fillId="0" borderId="0" xfId="0" applyFont="1"/>
    <xf numFmtId="0" fontId="0" fillId="0" borderId="0" xfId="0" applyFont="1" applyFill="1" applyAlignment="1">
      <alignment horizontal="right"/>
    </xf>
    <xf numFmtId="43" fontId="0" fillId="3" borderId="1" xfId="0" applyNumberFormat="1" applyFill="1" applyBorder="1"/>
    <xf numFmtId="43" fontId="0" fillId="0" borderId="0" xfId="0" applyNumberFormat="1" applyFont="1" applyFill="1"/>
    <xf numFmtId="43" fontId="0" fillId="0" borderId="0" xfId="0" applyNumberFormat="1" applyFont="1" applyFill="1" applyBorder="1"/>
    <xf numFmtId="43" fontId="0" fillId="3" borderId="1" xfId="18" applyFont="1" applyFill="1" applyBorder="1"/>
    <xf numFmtId="43" fontId="5" fillId="0" borderId="0" xfId="18" applyFont="1" applyFill="1"/>
    <xf numFmtId="43" fontId="5" fillId="0" borderId="0" xfId="18" applyFont="1" applyFill="1" applyBorder="1"/>
    <xf numFmtId="43" fontId="0" fillId="0" borderId="1" xfId="18" applyFont="1" applyFill="1" applyBorder="1"/>
    <xf numFmtId="0" fontId="0" fillId="0" borderId="1" xfId="0" applyFont="1" applyFill="1" applyBorder="1" applyAlignment="1">
      <alignment horizontal="center"/>
    </xf>
    <xf numFmtId="0" fontId="0" fillId="0" borderId="0" xfId="0" applyFill="1" applyAlignment="1">
      <alignment horizontal="left" indent="2"/>
    </xf>
    <xf numFmtId="0" fontId="1" fillId="0" borderId="0" xfId="24" applyFont="1">
      <alignment/>
      <protection/>
    </xf>
    <xf numFmtId="0" fontId="1" fillId="0" borderId="0" xfId="24" applyFont="1" applyAlignment="1">
      <alignment horizontal="centerContinuous"/>
      <protection/>
    </xf>
    <xf numFmtId="0" fontId="21" fillId="0" borderId="0" xfId="24" applyFont="1" applyAlignment="1">
      <alignment horizontal="center"/>
      <protection/>
    </xf>
    <xf numFmtId="0" fontId="21" fillId="0" borderId="4" xfId="24" applyFont="1" applyBorder="1">
      <alignment/>
      <protection/>
    </xf>
    <xf numFmtId="0" fontId="1" fillId="0" borderId="5" xfId="24" applyFont="1" applyBorder="1">
      <alignment/>
      <protection/>
    </xf>
    <xf numFmtId="0" fontId="21" fillId="0" borderId="0" xfId="24" applyFont="1" applyBorder="1">
      <alignment/>
      <protection/>
    </xf>
    <xf numFmtId="0" fontId="21" fillId="0" borderId="6" xfId="24" applyFont="1" applyBorder="1">
      <alignment/>
      <protection/>
    </xf>
    <xf numFmtId="0" fontId="24" fillId="0" borderId="0" xfId="24" applyFont="1" applyBorder="1">
      <alignment/>
      <protection/>
    </xf>
    <xf numFmtId="0" fontId="1" fillId="0" borderId="0" xfId="24" applyFont="1" applyBorder="1">
      <alignment/>
      <protection/>
    </xf>
    <xf numFmtId="0" fontId="21" fillId="0" borderId="1" xfId="24" applyFont="1" applyBorder="1">
      <alignment/>
      <protection/>
    </xf>
    <xf numFmtId="0" fontId="21" fillId="0" borderId="7" xfId="24" applyFont="1" applyBorder="1">
      <alignment/>
      <protection/>
    </xf>
    <xf numFmtId="0" fontId="0" fillId="0" borderId="1" xfId="24" applyFont="1" applyBorder="1">
      <alignment/>
      <protection/>
    </xf>
    <xf numFmtId="0" fontId="1" fillId="0" borderId="1" xfId="24" applyFont="1" applyBorder="1">
      <alignment/>
      <protection/>
    </xf>
    <xf numFmtId="0" fontId="0" fillId="0" borderId="0" xfId="24" applyFont="1" applyBorder="1">
      <alignment/>
      <protection/>
    </xf>
    <xf numFmtId="0" fontId="25" fillId="0" borderId="0" xfId="24" applyFont="1" applyBorder="1">
      <alignment/>
      <protection/>
    </xf>
    <xf numFmtId="0" fontId="26" fillId="0" borderId="1" xfId="24" applyFont="1" applyBorder="1">
      <alignment/>
      <protection/>
    </xf>
    <xf numFmtId="0" fontId="19" fillId="0" borderId="0" xfId="24" applyFont="1" applyBorder="1">
      <alignment/>
      <protection/>
    </xf>
    <xf numFmtId="0" fontId="25" fillId="0" borderId="1" xfId="24" applyFont="1" applyBorder="1">
      <alignment/>
      <protection/>
    </xf>
    <xf numFmtId="0" fontId="1" fillId="0" borderId="6" xfId="24" applyFont="1" applyBorder="1">
      <alignment/>
      <protection/>
    </xf>
    <xf numFmtId="15" fontId="27" fillId="0" borderId="0" xfId="24" applyNumberFormat="1" applyFont="1" applyBorder="1" quotePrefix="1">
      <alignment/>
      <protection/>
    </xf>
    <xf numFmtId="0" fontId="21" fillId="0" borderId="4" xfId="24" applyFont="1" applyFill="1" applyBorder="1">
      <alignment/>
      <protection/>
    </xf>
    <xf numFmtId="0" fontId="21" fillId="0" borderId="6" xfId="24" applyFont="1" applyFill="1" applyBorder="1">
      <alignment/>
      <protection/>
    </xf>
    <xf numFmtId="0" fontId="1" fillId="0" borderId="6" xfId="24" applyFont="1" applyFill="1" applyBorder="1">
      <alignment/>
      <protection/>
    </xf>
    <xf numFmtId="0" fontId="25" fillId="0" borderId="0" xfId="24" applyFont="1" applyBorder="1" applyAlignment="1">
      <alignment horizontal="left" indent="1"/>
      <protection/>
    </xf>
    <xf numFmtId="0" fontId="28" fillId="0" borderId="0" xfId="24" applyFont="1" applyBorder="1">
      <alignment/>
      <protection/>
    </xf>
    <xf numFmtId="0" fontId="1" fillId="0" borderId="7" xfId="24" applyFont="1" applyBorder="1">
      <alignment/>
      <protection/>
    </xf>
    <xf numFmtId="15" fontId="24" fillId="0" borderId="0" xfId="24" applyNumberFormat="1" applyFont="1" applyBorder="1">
      <alignment/>
      <protection/>
    </xf>
    <xf numFmtId="0" fontId="12" fillId="0" borderId="0" xfId="25" applyFont="1">
      <alignment/>
      <protection/>
    </xf>
    <xf numFmtId="0" fontId="2" fillId="0" borderId="0" xfId="25" applyAlignment="1">
      <alignment horizontal="center"/>
      <protection/>
    </xf>
    <xf numFmtId="0" fontId="2" fillId="0" borderId="0" xfId="25">
      <alignment/>
      <protection/>
    </xf>
    <xf numFmtId="0" fontId="13" fillId="0" borderId="0" xfId="25" applyFont="1">
      <alignment/>
      <protection/>
    </xf>
    <xf numFmtId="0" fontId="13" fillId="0" borderId="0" xfId="25" applyFont="1" applyAlignment="1">
      <alignment horizontal="center"/>
      <protection/>
    </xf>
    <xf numFmtId="0" fontId="14" fillId="4" borderId="8" xfId="25" applyFont="1" applyFill="1" applyBorder="1" applyAlignment="1">
      <alignment/>
      <protection/>
    </xf>
    <xf numFmtId="165" fontId="14" fillId="4" borderId="8" xfId="25" applyNumberFormat="1" applyFont="1" applyFill="1" applyBorder="1" applyAlignment="1">
      <alignment horizontal="center"/>
      <protection/>
    </xf>
    <xf numFmtId="0" fontId="2" fillId="0" borderId="8" xfId="25" applyBorder="1">
      <alignment/>
      <protection/>
    </xf>
    <xf numFmtId="165" fontId="2" fillId="0" borderId="8" xfId="25" applyNumberFormat="1" applyBorder="1" applyAlignment="1">
      <alignment horizontal="center"/>
      <protection/>
    </xf>
    <xf numFmtId="165" fontId="2" fillId="0" borderId="0" xfId="25" applyNumberFormat="1" applyAlignment="1">
      <alignment horizontal="center"/>
      <protection/>
    </xf>
    <xf numFmtId="0" fontId="11" fillId="0" borderId="0" xfId="25" applyFont="1">
      <alignment/>
      <protection/>
    </xf>
    <xf numFmtId="3" fontId="2" fillId="0" borderId="0" xfId="25" applyNumberFormat="1">
      <alignment/>
      <protection/>
    </xf>
    <xf numFmtId="4" fontId="2" fillId="0" borderId="0" xfId="25" applyNumberFormat="1">
      <alignment/>
      <protection/>
    </xf>
    <xf numFmtId="0" fontId="0" fillId="0" borderId="0" xfId="0"/>
    <xf numFmtId="165" fontId="0" fillId="0" borderId="0" xfId="0" applyNumberFormat="1" applyAlignment="1">
      <alignment horizontal="center"/>
    </xf>
    <xf numFmtId="0" fontId="15" fillId="0" borderId="0" xfId="0" applyFont="1" applyAlignment="1">
      <alignment horizontal="center"/>
    </xf>
    <xf numFmtId="165" fontId="0" fillId="0" borderId="0" xfId="0" applyNumberFormat="1" applyFont="1"/>
    <xf numFmtId="0" fontId="16" fillId="0" borderId="0" xfId="0" applyFont="1"/>
    <xf numFmtId="165" fontId="16" fillId="0" borderId="3" xfId="0" applyNumberFormat="1" applyFont="1" applyBorder="1" applyAlignment="1">
      <alignment horizontal="center"/>
    </xf>
    <xf numFmtId="0" fontId="0" fillId="0" borderId="0" xfId="0" applyFill="1" applyAlignment="1">
      <alignment horizontal="left" indent="2"/>
    </xf>
    <xf numFmtId="0" fontId="0" fillId="0" borderId="0" xfId="0"/>
    <xf numFmtId="43" fontId="0" fillId="0" borderId="0" xfId="0" applyNumberFormat="1" applyFill="1"/>
    <xf numFmtId="43" fontId="9" fillId="0" borderId="0" xfId="0" applyNumberFormat="1" applyFont="1" applyFill="1"/>
    <xf numFmtId="0" fontId="2" fillId="0" borderId="0" xfId="31">
      <alignment/>
      <protection/>
    </xf>
    <xf numFmtId="0" fontId="2" fillId="0" borderId="0" xfId="31" applyFill="1">
      <alignment/>
      <protection/>
    </xf>
    <xf numFmtId="0" fontId="11" fillId="0" borderId="0" xfId="31" applyFont="1" applyAlignment="1">
      <alignment horizontal="center"/>
      <protection/>
    </xf>
    <xf numFmtId="0" fontId="11" fillId="0" borderId="0" xfId="31" applyFont="1" applyFill="1" applyAlignment="1">
      <alignment horizontal="center"/>
      <protection/>
    </xf>
    <xf numFmtId="0" fontId="11" fillId="0" borderId="0" xfId="31" applyFont="1" applyAlignment="1">
      <alignment horizontal="center" wrapText="1"/>
      <protection/>
    </xf>
    <xf numFmtId="0" fontId="2" fillId="0" borderId="8" xfId="31" applyBorder="1" applyAlignment="1">
      <alignment horizontal="center" wrapText="1"/>
      <protection/>
    </xf>
    <xf numFmtId="0" fontId="0" fillId="0" borderId="0" xfId="34">
      <alignment/>
      <protection/>
    </xf>
    <xf numFmtId="49" fontId="11" fillId="0" borderId="0" xfId="34" applyNumberFormat="1" applyFont="1">
      <alignment/>
      <protection/>
    </xf>
    <xf numFmtId="0" fontId="33" fillId="0" borderId="0" xfId="34" applyFont="1">
      <alignment/>
      <protection/>
    </xf>
    <xf numFmtId="0" fontId="34" fillId="0" borderId="0" xfId="34" applyFont="1">
      <alignment/>
      <protection/>
    </xf>
    <xf numFmtId="0" fontId="8" fillId="0" borderId="0" xfId="34" applyFont="1" applyAlignment="1">
      <alignment horizontal="center"/>
      <protection/>
    </xf>
    <xf numFmtId="0" fontId="35" fillId="0" borderId="1" xfId="34" applyFont="1" applyBorder="1" applyAlignment="1">
      <alignment horizontal="center"/>
      <protection/>
    </xf>
    <xf numFmtId="0" fontId="36" fillId="0" borderId="1" xfId="34" applyFont="1" applyBorder="1" applyAlignment="1">
      <alignment horizontal="center"/>
      <protection/>
    </xf>
    <xf numFmtId="0" fontId="0" fillId="0" borderId="0" xfId="34" applyFont="1" applyAlignment="1">
      <alignment wrapText="1"/>
      <protection/>
    </xf>
    <xf numFmtId="0" fontId="35" fillId="0" borderId="0" xfId="34" applyFont="1" applyAlignment="1">
      <alignment horizontal="center"/>
      <protection/>
    </xf>
    <xf numFmtId="0" fontId="36" fillId="0" borderId="0" xfId="34" applyFont="1" applyAlignment="1">
      <alignment horizontal="center"/>
      <protection/>
    </xf>
    <xf numFmtId="0" fontId="0" fillId="0" borderId="0" xfId="34" applyFont="1">
      <alignment/>
      <protection/>
    </xf>
    <xf numFmtId="0" fontId="0" fillId="0" borderId="0" xfId="34" applyAlignment="1">
      <alignment vertical="top"/>
      <protection/>
    </xf>
    <xf numFmtId="0" fontId="0" fillId="0" borderId="0" xfId="34" applyAlignment="1">
      <alignment vertical="top" wrapText="1"/>
      <protection/>
    </xf>
    <xf numFmtId="0" fontId="36" fillId="0" borderId="0" xfId="34" applyFont="1" applyFill="1" applyAlignment="1">
      <alignment horizontal="center"/>
      <protection/>
    </xf>
    <xf numFmtId="0" fontId="35" fillId="0" borderId="0" xfId="34" applyFont="1" applyFill="1" applyAlignment="1">
      <alignment horizontal="center"/>
      <protection/>
    </xf>
    <xf numFmtId="44" fontId="33" fillId="0" borderId="0" xfId="35" applyFont="1" applyAlignment="1">
      <alignment/>
    </xf>
    <xf numFmtId="0" fontId="37" fillId="0" borderId="0" xfId="34" applyFont="1">
      <alignment/>
      <protection/>
    </xf>
    <xf numFmtId="0" fontId="33" fillId="0" borderId="0" xfId="34" applyFont="1" applyAlignment="1">
      <alignment/>
      <protection/>
    </xf>
    <xf numFmtId="0" fontId="8" fillId="0" borderId="0" xfId="34" applyFont="1">
      <alignment/>
      <protection/>
    </xf>
    <xf numFmtId="0" fontId="30" fillId="5" borderId="0" xfId="31" applyFont="1" applyFill="1">
      <alignment/>
      <protection/>
    </xf>
    <xf numFmtId="0" fontId="2" fillId="5" borderId="0" xfId="31" applyFill="1">
      <alignment/>
      <protection/>
    </xf>
    <xf numFmtId="0" fontId="30" fillId="0" borderId="0" xfId="31" applyFont="1" applyFill="1">
      <alignment/>
      <protection/>
    </xf>
    <xf numFmtId="0" fontId="11" fillId="0" borderId="8" xfId="31" applyFont="1" applyBorder="1" applyAlignment="1">
      <alignment horizontal="center"/>
      <protection/>
    </xf>
    <xf numFmtId="0" fontId="11" fillId="0" borderId="8" xfId="31" applyFont="1" applyBorder="1" applyAlignment="1">
      <alignment horizontal="center" wrapText="1"/>
      <protection/>
    </xf>
    <xf numFmtId="0" fontId="11" fillId="0" borderId="0" xfId="31" applyFont="1">
      <alignment/>
      <protection/>
    </xf>
    <xf numFmtId="0" fontId="2" fillId="0" borderId="8" xfId="31" applyBorder="1">
      <alignment/>
      <protection/>
    </xf>
    <xf numFmtId="0" fontId="38" fillId="0" borderId="1" xfId="31" applyFont="1" applyBorder="1" applyAlignment="1">
      <alignment horizontal="center"/>
      <protection/>
    </xf>
    <xf numFmtId="0" fontId="29" fillId="0" borderId="1" xfId="31" applyFont="1" applyBorder="1" applyAlignment="1">
      <alignment horizontal="center"/>
      <protection/>
    </xf>
    <xf numFmtId="0" fontId="2" fillId="0" borderId="0" xfId="31" applyAlignment="1">
      <alignment horizontal="center" wrapText="1"/>
      <protection/>
    </xf>
    <xf numFmtId="165" fontId="2" fillId="0" borderId="8" xfId="25" applyNumberFormat="1" applyFill="1" applyBorder="1" applyAlignment="1">
      <alignment horizontal="center"/>
      <protection/>
    </xf>
    <xf numFmtId="165" fontId="0" fillId="0" borderId="0" xfId="0" applyNumberFormat="1" applyFont="1"/>
    <xf numFmtId="0" fontId="0" fillId="0" borderId="0" xfId="0" applyFont="1" applyFill="1"/>
    <xf numFmtId="0" fontId="0" fillId="0" borderId="0" xfId="0" applyFont="1"/>
    <xf numFmtId="39" fontId="2" fillId="0" borderId="0" xfId="25" applyNumberFormat="1" applyAlignment="1">
      <alignment horizontal="center"/>
      <protection/>
    </xf>
    <xf numFmtId="0" fontId="2" fillId="0" borderId="0" xfId="25" applyFont="1">
      <alignment/>
      <protection/>
    </xf>
    <xf numFmtId="0" fontId="2" fillId="0" borderId="8" xfId="25" applyFont="1" applyFill="1" applyBorder="1">
      <alignment/>
      <protection/>
    </xf>
    <xf numFmtId="0" fontId="2" fillId="0" borderId="8" xfId="25" applyFont="1" applyBorder="1">
      <alignment/>
      <protection/>
    </xf>
    <xf numFmtId="7" fontId="2" fillId="0" borderId="8" xfId="25" applyNumberFormat="1" applyFont="1" applyFill="1" applyBorder="1" applyAlignment="1">
      <alignment horizontal="center"/>
      <protection/>
    </xf>
    <xf numFmtId="165" fontId="0" fillId="0" borderId="0" xfId="0" applyNumberFormat="1" applyFont="1" applyFill="1"/>
    <xf numFmtId="165" fontId="0" fillId="0" borderId="0" xfId="0" applyNumberFormat="1" applyFont="1" applyFill="1"/>
    <xf numFmtId="0" fontId="2" fillId="0" borderId="0" xfId="25" applyFill="1">
      <alignment/>
      <protection/>
    </xf>
    <xf numFmtId="0" fontId="8" fillId="0" borderId="0" xfId="0" applyFont="1" applyFill="1" quotePrefix="1"/>
    <xf numFmtId="0" fontId="2" fillId="0" borderId="8" xfId="88" applyFont="1" applyBorder="1">
      <alignment/>
      <protection/>
    </xf>
    <xf numFmtId="0" fontId="12" fillId="0" borderId="0" xfId="78" applyFont="1">
      <alignment/>
      <protection/>
    </xf>
    <xf numFmtId="0" fontId="2" fillId="0" borderId="0" xfId="78">
      <alignment/>
      <protection/>
    </xf>
    <xf numFmtId="44" fontId="2" fillId="0" borderId="0" xfId="78" applyNumberFormat="1">
      <alignment/>
      <protection/>
    </xf>
    <xf numFmtId="0" fontId="2" fillId="0" borderId="0" xfId="78" applyFill="1">
      <alignment/>
      <protection/>
    </xf>
    <xf numFmtId="0" fontId="13" fillId="0" borderId="0" xfId="78" applyFont="1">
      <alignment/>
      <protection/>
    </xf>
    <xf numFmtId="44" fontId="2" fillId="0" borderId="8" xfId="78" applyNumberFormat="1" applyBorder="1" applyAlignment="1">
      <alignment horizontal="center"/>
      <protection/>
    </xf>
    <xf numFmtId="0" fontId="14" fillId="4" borderId="8" xfId="78" applyFont="1" applyFill="1" applyBorder="1" applyAlignment="1">
      <alignment/>
      <protection/>
    </xf>
    <xf numFmtId="17" fontId="2" fillId="0" borderId="0" xfId="78" applyNumberFormat="1">
      <alignment/>
      <protection/>
    </xf>
    <xf numFmtId="0" fontId="2" fillId="0" borderId="8" xfId="78" applyBorder="1">
      <alignment/>
      <protection/>
    </xf>
    <xf numFmtId="165" fontId="2" fillId="0" borderId="0" xfId="78" applyNumberFormat="1">
      <alignment/>
      <protection/>
    </xf>
    <xf numFmtId="0" fontId="2" fillId="0" borderId="8" xfId="78" applyFill="1" applyBorder="1">
      <alignment/>
      <protection/>
    </xf>
    <xf numFmtId="0" fontId="11" fillId="0" borderId="8" xfId="78" applyFont="1" applyBorder="1">
      <alignment/>
      <protection/>
    </xf>
    <xf numFmtId="44" fontId="2" fillId="0" borderId="8" xfId="78" applyNumberFormat="1" applyFill="1" applyBorder="1" applyAlignment="1">
      <alignment horizontal="center"/>
      <protection/>
    </xf>
    <xf numFmtId="0" fontId="11" fillId="0" borderId="0" xfId="78" applyFont="1">
      <alignment/>
      <protection/>
    </xf>
    <xf numFmtId="14" fontId="2" fillId="0" borderId="0" xfId="75" applyNumberFormat="1" applyFill="1">
      <alignment/>
      <protection/>
    </xf>
    <xf numFmtId="0" fontId="2" fillId="0" borderId="0" xfId="75" applyFill="1">
      <alignment/>
      <protection/>
    </xf>
    <xf numFmtId="4" fontId="2" fillId="0" borderId="0" xfId="75" applyNumberFormat="1" applyFill="1">
      <alignment/>
      <protection/>
    </xf>
    <xf numFmtId="0" fontId="0" fillId="0" borderId="0" xfId="75" applyFont="1" applyFill="1">
      <alignment/>
      <protection/>
    </xf>
    <xf numFmtId="164" fontId="4" fillId="0" borderId="3" xfId="0" applyNumberFormat="1" applyFont="1" applyFill="1" applyBorder="1"/>
    <xf numFmtId="0" fontId="0" fillId="0" borderId="0" xfId="0"/>
    <xf numFmtId="0" fontId="2" fillId="0" borderId="0" xfId="78" applyAlignment="1">
      <alignment horizontal="center"/>
      <protection/>
    </xf>
    <xf numFmtId="0" fontId="2" fillId="0" borderId="8" xfId="78" applyBorder="1" applyAlignment="1">
      <alignment horizontal="center"/>
      <protection/>
    </xf>
    <xf numFmtId="0" fontId="13" fillId="0" borderId="0" xfId="78" applyFont="1" applyAlignment="1">
      <alignment horizontal="center"/>
      <protection/>
    </xf>
    <xf numFmtId="0" fontId="2" fillId="0" borderId="8" xfId="78" applyFont="1" applyBorder="1" applyAlignment="1">
      <alignment horizontal="center"/>
      <protection/>
    </xf>
    <xf numFmtId="165" fontId="14" fillId="4" borderId="8" xfId="78" applyNumberFormat="1" applyFont="1" applyFill="1" applyBorder="1" applyAlignment="1">
      <alignment horizontal="center"/>
      <protection/>
    </xf>
    <xf numFmtId="44" fontId="11" fillId="6" borderId="8" xfId="74" applyFont="1" applyFill="1" applyBorder="1" applyAlignment="1">
      <alignment horizontal="center"/>
    </xf>
    <xf numFmtId="44" fontId="2" fillId="0" borderId="0" xfId="74" applyFont="1" applyAlignment="1">
      <alignment vertical="center"/>
    </xf>
    <xf numFmtId="44" fontId="2" fillId="7" borderId="8" xfId="74" applyFont="1" applyFill="1" applyBorder="1" applyAlignment="1">
      <alignment horizontal="center"/>
    </xf>
    <xf numFmtId="44" fontId="2" fillId="7" borderId="0" xfId="74" applyFont="1" applyFill="1"/>
    <xf numFmtId="0" fontId="2" fillId="0" borderId="8" xfId="78" applyFont="1" applyBorder="1">
      <alignment/>
      <protection/>
    </xf>
    <xf numFmtId="165" fontId="2" fillId="0" borderId="8" xfId="78" applyNumberFormat="1" applyBorder="1" applyAlignment="1">
      <alignment horizontal="center"/>
      <protection/>
    </xf>
    <xf numFmtId="44" fontId="2" fillId="0" borderId="8" xfId="74" applyFont="1" applyBorder="1" applyAlignment="1">
      <alignment horizontal="center"/>
    </xf>
    <xf numFmtId="44" fontId="2" fillId="0" borderId="8" xfId="74" applyFont="1" applyFill="1" applyBorder="1" applyAlignment="1">
      <alignment horizontal="center"/>
    </xf>
    <xf numFmtId="44" fontId="2" fillId="8" borderId="0" xfId="74" applyFont="1" applyFill="1"/>
    <xf numFmtId="165" fontId="2" fillId="0" borderId="0" xfId="78" applyNumberFormat="1" applyAlignment="1">
      <alignment horizontal="center"/>
      <protection/>
    </xf>
    <xf numFmtId="165" fontId="11" fillId="6" borderId="8" xfId="78" applyNumberFormat="1" applyFont="1" applyFill="1" applyBorder="1" applyAlignment="1">
      <alignment horizontal="center"/>
      <protection/>
    </xf>
    <xf numFmtId="165" fontId="2" fillId="0" borderId="8" xfId="78" applyNumberFormat="1" applyFill="1" applyBorder="1" applyAlignment="1">
      <alignment horizontal="center"/>
      <protection/>
    </xf>
    <xf numFmtId="0" fontId="2" fillId="0" borderId="0" xfId="78" applyNumberFormat="1">
      <alignment/>
      <protection/>
    </xf>
    <xf numFmtId="0" fontId="2" fillId="0" borderId="8" xfId="78" applyFont="1" applyFill="1" applyBorder="1">
      <alignment/>
      <protection/>
    </xf>
    <xf numFmtId="44" fontId="2" fillId="7" borderId="8" xfId="74" applyFont="1" applyFill="1" applyBorder="1"/>
    <xf numFmtId="44" fontId="2" fillId="0" borderId="8" xfId="74" applyFont="1" applyFill="1" applyBorder="1"/>
    <xf numFmtId="44" fontId="2" fillId="0" borderId="8" xfId="74" applyFont="1" applyBorder="1"/>
    <xf numFmtId="0" fontId="2" fillId="0" borderId="9" xfId="78" applyFont="1" applyFill="1" applyBorder="1">
      <alignment/>
      <protection/>
    </xf>
    <xf numFmtId="0" fontId="2" fillId="0" borderId="8" xfId="78" applyFill="1" applyBorder="1" applyAlignment="1">
      <alignment horizontal="center"/>
      <protection/>
    </xf>
    <xf numFmtId="165" fontId="2" fillId="7" borderId="8" xfId="78" applyNumberFormat="1" applyFill="1" applyBorder="1" applyAlignment="1">
      <alignment horizontal="center"/>
      <protection/>
    </xf>
    <xf numFmtId="165" fontId="2" fillId="0" borderId="8" xfId="78" applyNumberFormat="1" applyFill="1" applyBorder="1">
      <alignment/>
      <protection/>
    </xf>
    <xf numFmtId="0" fontId="2" fillId="7" borderId="8" xfId="78" applyFill="1" applyBorder="1" applyAlignment="1">
      <alignment horizontal="center"/>
      <protection/>
    </xf>
    <xf numFmtId="165" fontId="2" fillId="0" borderId="8" xfId="78" applyNumberFormat="1" applyBorder="1">
      <alignment/>
      <protection/>
    </xf>
    <xf numFmtId="0" fontId="2" fillId="0" borderId="8" xfId="78" applyFont="1" applyFill="1" applyBorder="1" applyAlignment="1">
      <alignment horizontal="left"/>
      <protection/>
    </xf>
    <xf numFmtId="0" fontId="2" fillId="0" borderId="0" xfId="78" applyFont="1">
      <alignment/>
      <protection/>
    </xf>
    <xf numFmtId="39" fontId="2" fillId="0" borderId="0" xfId="78" applyNumberFormat="1" applyAlignment="1">
      <alignment horizontal="center"/>
      <protection/>
    </xf>
    <xf numFmtId="0" fontId="2" fillId="0" borderId="0" xfId="75">
      <alignment/>
      <protection/>
    </xf>
    <xf numFmtId="43" fontId="2" fillId="0" borderId="0" xfId="18" applyFont="1"/>
    <xf numFmtId="0" fontId="0" fillId="0" borderId="0" xfId="75" applyFont="1">
      <alignment/>
      <protection/>
    </xf>
    <xf numFmtId="0" fontId="2" fillId="3" borderId="0" xfId="75" applyFill="1">
      <alignment/>
      <protection/>
    </xf>
    <xf numFmtId="14" fontId="2" fillId="0" borderId="0" xfId="75" applyNumberFormat="1" applyFont="1" applyFill="1">
      <alignment/>
      <protection/>
    </xf>
    <xf numFmtId="0" fontId="2" fillId="0" borderId="0" xfId="75" applyFont="1" applyFill="1">
      <alignment/>
      <protection/>
    </xf>
    <xf numFmtId="0" fontId="2" fillId="3" borderId="0" xfId="75" applyFont="1" applyFill="1">
      <alignment/>
      <protection/>
    </xf>
    <xf numFmtId="0" fontId="0" fillId="3" borderId="0" xfId="75" applyFont="1" applyFill="1">
      <alignment/>
      <protection/>
    </xf>
    <xf numFmtId="14" fontId="2" fillId="0" borderId="0" xfId="75" applyNumberFormat="1">
      <alignment/>
      <protection/>
    </xf>
    <xf numFmtId="14" fontId="0" fillId="0" borderId="0" xfId="75" applyNumberFormat="1" applyFont="1">
      <alignment/>
      <protection/>
    </xf>
    <xf numFmtId="4" fontId="2" fillId="0" borderId="0" xfId="75" applyNumberFormat="1">
      <alignment/>
      <protection/>
    </xf>
    <xf numFmtId="0" fontId="2" fillId="0" borderId="0" xfId="75" applyFont="1">
      <alignment/>
      <protection/>
    </xf>
    <xf numFmtId="4" fontId="11" fillId="0" borderId="3" xfId="75" applyNumberFormat="1" applyFont="1" applyBorder="1">
      <alignment/>
      <protection/>
    </xf>
    <xf numFmtId="0" fontId="0" fillId="8" borderId="0" xfId="75" applyFont="1" applyFill="1">
      <alignment/>
      <protection/>
    </xf>
    <xf numFmtId="0" fontId="2" fillId="8" borderId="0" xfId="75" applyFill="1">
      <alignment/>
      <protection/>
    </xf>
    <xf numFmtId="16" fontId="2" fillId="0" borderId="8" xfId="78" applyNumberFormat="1" applyFont="1" applyBorder="1" applyAlignment="1">
      <alignment horizontal="center"/>
      <protection/>
    </xf>
    <xf numFmtId="0" fontId="2" fillId="0" borderId="8" xfId="78" applyFont="1" applyBorder="1" applyAlignment="1">
      <alignment horizontal="center"/>
      <protection/>
    </xf>
    <xf numFmtId="0" fontId="0" fillId="0" borderId="0" xfId="0"/>
    <xf numFmtId="43" fontId="0" fillId="0" borderId="0" xfId="0" applyNumberFormat="1"/>
    <xf numFmtId="43" fontId="0" fillId="0" borderId="0" xfId="0" applyNumberFormat="1" applyFill="1"/>
    <xf numFmtId="0" fontId="0" fillId="0" borderId="0" xfId="0" applyFill="1" applyAlignment="1">
      <alignment horizontal="right"/>
    </xf>
    <xf numFmtId="0" fontId="0" fillId="0" borderId="0" xfId="0" applyFont="1" applyFill="1" applyAlignment="1">
      <alignment horizontal="right"/>
    </xf>
    <xf numFmtId="0" fontId="41" fillId="0" borderId="0" xfId="50">
      <alignment/>
      <protection/>
    </xf>
    <xf numFmtId="166" fontId="58" fillId="0" borderId="0" xfId="55">
      <alignment/>
      <protection/>
    </xf>
    <xf numFmtId="166" fontId="44" fillId="0" borderId="0" xfId="55" applyFont="1">
      <alignment/>
      <protection/>
    </xf>
    <xf numFmtId="14" fontId="43" fillId="0" borderId="0" xfId="55" applyNumberFormat="1" applyFont="1" applyAlignment="1">
      <alignment horizontal="center"/>
      <protection/>
    </xf>
    <xf numFmtId="14" fontId="43" fillId="0" borderId="0" xfId="55" applyNumberFormat="1" applyFont="1" applyAlignment="1">
      <alignment horizontal="left"/>
      <protection/>
    </xf>
    <xf numFmtId="166" fontId="45" fillId="0" borderId="0" xfId="55" applyFont="1" applyFill="1" applyAlignment="1">
      <alignment horizontal="left"/>
      <protection/>
    </xf>
    <xf numFmtId="166" fontId="44" fillId="0" borderId="0" xfId="55" applyFont="1" applyFill="1">
      <alignment/>
      <protection/>
    </xf>
    <xf numFmtId="166" fontId="46" fillId="0" borderId="0" xfId="55" applyFont="1" applyAlignment="1">
      <alignment horizontal="left"/>
      <protection/>
    </xf>
    <xf numFmtId="166" fontId="47" fillId="0" borderId="0" xfId="55" applyFont="1" applyAlignment="1">
      <alignment horizontal="left"/>
      <protection/>
    </xf>
    <xf numFmtId="166" fontId="43" fillId="0" borderId="0" xfId="55" applyFont="1" applyAlignment="1">
      <alignment horizontal="left"/>
      <protection/>
    </xf>
    <xf numFmtId="166" fontId="46" fillId="0" borderId="0" xfId="55" applyFont="1" applyAlignment="1">
      <alignment horizontal="center"/>
      <protection/>
    </xf>
    <xf numFmtId="166" fontId="47" fillId="0" borderId="0" xfId="55" applyFont="1" applyAlignment="1">
      <alignment horizontal="center"/>
      <protection/>
    </xf>
    <xf numFmtId="166" fontId="43" fillId="0" borderId="0" xfId="55" applyFont="1" applyAlignment="1">
      <alignment horizontal="center"/>
      <protection/>
    </xf>
    <xf numFmtId="166" fontId="48" fillId="0" borderId="0" xfId="55" applyFont="1" applyAlignment="1">
      <alignment horizontal="center"/>
      <protection/>
    </xf>
    <xf numFmtId="166" fontId="44" fillId="0" borderId="0" xfId="55" applyFont="1" applyAlignment="1">
      <alignment horizontal="center"/>
      <protection/>
    </xf>
    <xf numFmtId="166" fontId="49" fillId="0" borderId="0" xfId="55" applyFont="1" applyAlignment="1">
      <alignment horizontal="center"/>
      <protection/>
    </xf>
    <xf numFmtId="166" fontId="50" fillId="9" borderId="0" xfId="55" applyFont="1" applyFill="1" applyAlignment="1">
      <alignment horizontal="left"/>
      <protection/>
    </xf>
    <xf numFmtId="166" fontId="44" fillId="9" borderId="0" xfId="55" applyFont="1" applyFill="1" applyAlignment="1">
      <alignment horizontal="left"/>
      <protection/>
    </xf>
    <xf numFmtId="166" fontId="43" fillId="0" borderId="0" xfId="55" applyFont="1" applyFill="1" applyAlignment="1">
      <alignment horizontal="center"/>
      <protection/>
    </xf>
    <xf numFmtId="166" fontId="44" fillId="0" borderId="0" xfId="55" applyFont="1" applyFill="1" applyAlignment="1">
      <alignment horizontal="left"/>
      <protection/>
    </xf>
    <xf numFmtId="166" fontId="50" fillId="0" borderId="0" xfId="55" applyFont="1" applyFill="1" applyAlignment="1">
      <alignment horizontal="left"/>
      <protection/>
    </xf>
    <xf numFmtId="0" fontId="48" fillId="0" borderId="0" xfId="56" applyFont="1" applyAlignment="1">
      <alignment horizontal="center"/>
      <protection/>
    </xf>
    <xf numFmtId="0" fontId="49" fillId="0" borderId="0" xfId="56" applyFont="1" applyAlignment="1">
      <alignment horizontal="center"/>
      <protection/>
    </xf>
    <xf numFmtId="166" fontId="50" fillId="0" borderId="0" xfId="55" applyFont="1" applyFill="1" applyAlignment="1">
      <alignment horizontal="center"/>
      <protection/>
    </xf>
    <xf numFmtId="166" fontId="55" fillId="0" borderId="0" xfId="55" applyFont="1" applyAlignment="1">
      <alignment horizontal="left" vertical="top" wrapText="1"/>
      <protection/>
    </xf>
    <xf numFmtId="166" fontId="55" fillId="0" borderId="0" xfId="55" applyFont="1" applyAlignment="1">
      <alignment horizontal="left" vertical="top"/>
      <protection/>
    </xf>
    <xf numFmtId="0" fontId="53" fillId="0" borderId="0" xfId="57" applyNumberFormat="1" applyFont="1" applyFill="1" applyBorder="1" applyAlignment="1" applyProtection="1">
      <alignment horizontal="center"/>
      <protection/>
    </xf>
    <xf numFmtId="0" fontId="53" fillId="0" borderId="0" xfId="58" applyNumberFormat="1" applyFont="1" applyFill="1" applyBorder="1" applyAlignment="1" applyProtection="1">
      <alignment horizontal="center"/>
      <protection/>
    </xf>
    <xf numFmtId="166" fontId="44" fillId="0" borderId="0" xfId="55" applyFont="1" applyFill="1" applyAlignment="1">
      <alignment/>
      <protection/>
    </xf>
    <xf numFmtId="0" fontId="46" fillId="0" borderId="0" xfId="56" applyFont="1" applyFill="1" applyAlignment="1">
      <alignment horizontal="left"/>
      <protection/>
    </xf>
    <xf numFmtId="0" fontId="47" fillId="0" borderId="0" xfId="56" applyFont="1" applyFill="1" applyAlignment="1">
      <alignment horizontal="left"/>
      <protection/>
    </xf>
    <xf numFmtId="0" fontId="46" fillId="0" borderId="0" xfId="56" applyFont="1" applyFill="1" applyAlignment="1">
      <alignment horizontal="center"/>
      <protection/>
    </xf>
    <xf numFmtId="0" fontId="46" fillId="0" borderId="0" xfId="56" applyFont="1" applyAlignment="1">
      <alignment horizontal="left"/>
      <protection/>
    </xf>
    <xf numFmtId="0" fontId="47" fillId="0" borderId="0" xfId="56" applyFont="1" applyAlignment="1">
      <alignment horizontal="left"/>
      <protection/>
    </xf>
    <xf numFmtId="0" fontId="46" fillId="0" borderId="0" xfId="56" applyFont="1" applyAlignment="1">
      <alignment horizontal="center"/>
      <protection/>
    </xf>
    <xf numFmtId="166" fontId="44" fillId="9" borderId="0" xfId="55" applyFont="1" applyFill="1">
      <alignment/>
      <protection/>
    </xf>
    <xf numFmtId="166" fontId="58" fillId="0" borderId="0" xfId="55" applyFill="1">
      <alignment/>
      <protection/>
    </xf>
    <xf numFmtId="166" fontId="58" fillId="0" borderId="0" xfId="55" applyFill="1" applyAlignment="1">
      <alignment horizontal="left"/>
      <protection/>
    </xf>
    <xf numFmtId="166" fontId="58" fillId="9" borderId="0" xfId="55" applyFill="1">
      <alignment/>
      <protection/>
    </xf>
    <xf numFmtId="166" fontId="43" fillId="0" borderId="0" xfId="55" applyFont="1" applyFill="1" applyAlignment="1">
      <alignment horizontal="left"/>
      <protection/>
    </xf>
    <xf numFmtId="166" fontId="55" fillId="0" borderId="0" xfId="55" applyFont="1" applyFill="1">
      <alignment/>
      <protection/>
    </xf>
    <xf numFmtId="166" fontId="55" fillId="0" borderId="0" xfId="55" applyFont="1" applyFill="1" applyAlignment="1">
      <alignment horizontal="left" vertical="top"/>
      <protection/>
    </xf>
    <xf numFmtId="166" fontId="58" fillId="0" borderId="0" xfId="55" applyFill="1" applyAlignment="1">
      <alignment horizontal="left" vertical="top"/>
      <protection/>
    </xf>
    <xf numFmtId="166" fontId="55" fillId="0" borderId="0" xfId="55" applyFont="1" applyFill="1" applyAlignment="1">
      <alignment/>
      <protection/>
    </xf>
    <xf numFmtId="166" fontId="55" fillId="0" borderId="0" xfId="55" applyFont="1" applyFill="1" applyAlignment="1">
      <alignment horizontal="left" vertical="top" wrapText="1"/>
      <protection/>
    </xf>
    <xf numFmtId="166" fontId="58" fillId="0" borderId="0" xfId="55" applyFill="1" applyAlignment="1">
      <alignment horizontal="left" vertical="top" wrapText="1"/>
      <protection/>
    </xf>
    <xf numFmtId="166" fontId="55" fillId="0" borderId="0" xfId="55" applyFont="1" applyFill="1" applyAlignment="1">
      <alignment horizontal="left"/>
      <protection/>
    </xf>
    <xf numFmtId="0" fontId="56" fillId="0" borderId="0" xfId="58" applyNumberFormat="1" applyFont="1" applyFill="1" applyBorder="1" applyAlignment="1" applyProtection="1">
      <alignment/>
      <protection/>
    </xf>
    <xf numFmtId="166" fontId="58" fillId="0" borderId="0" xfId="55" applyFill="1" applyAlignment="1">
      <alignment horizontal="left" wrapText="1"/>
      <protection/>
    </xf>
    <xf numFmtId="166" fontId="58" fillId="0" borderId="0" xfId="55" applyAlignment="1">
      <alignment wrapText="1"/>
      <protection/>
    </xf>
    <xf numFmtId="166" fontId="43" fillId="0" borderId="0" xfId="55" applyFont="1" applyFill="1" applyAlignment="1">
      <alignment vertical="top" wrapText="1"/>
      <protection/>
    </xf>
    <xf numFmtId="166" fontId="58" fillId="0" borderId="0" xfId="55" applyAlignment="1">
      <alignment/>
      <protection/>
    </xf>
    <xf numFmtId="166" fontId="55" fillId="0" borderId="10" xfId="55" applyFont="1" applyFill="1" applyBorder="1">
      <alignment/>
      <protection/>
    </xf>
    <xf numFmtId="166" fontId="55" fillId="0" borderId="11" xfId="55" applyFont="1" applyFill="1" applyBorder="1">
      <alignment/>
      <protection/>
    </xf>
    <xf numFmtId="166" fontId="58" fillId="0" borderId="11" xfId="55" applyBorder="1">
      <alignment/>
      <protection/>
    </xf>
    <xf numFmtId="166" fontId="58" fillId="0" borderId="12" xfId="55" applyFill="1" applyBorder="1">
      <alignment/>
      <protection/>
    </xf>
    <xf numFmtId="166" fontId="55" fillId="0" borderId="13" xfId="55" applyFont="1" applyFill="1" applyBorder="1">
      <alignment/>
      <protection/>
    </xf>
    <xf numFmtId="166" fontId="58" fillId="0" borderId="0" xfId="55" applyFill="1" applyBorder="1">
      <alignment/>
      <protection/>
    </xf>
    <xf numFmtId="166" fontId="55" fillId="0" borderId="0" xfId="55" applyFont="1" applyFill="1" applyBorder="1">
      <alignment/>
      <protection/>
    </xf>
    <xf numFmtId="166" fontId="58" fillId="0" borderId="14" xfId="55" applyFill="1" applyBorder="1">
      <alignment/>
      <protection/>
    </xf>
    <xf numFmtId="166" fontId="55" fillId="0" borderId="13" xfId="55" applyFont="1" applyFill="1" applyBorder="1" applyAlignment="1">
      <alignment/>
      <protection/>
    </xf>
    <xf numFmtId="166" fontId="55" fillId="0" borderId="15" xfId="55" applyFont="1" applyFill="1" applyBorder="1" applyAlignment="1">
      <alignment/>
      <protection/>
    </xf>
    <xf numFmtId="166" fontId="58" fillId="0" borderId="16" xfId="55" applyFill="1" applyBorder="1">
      <alignment/>
      <protection/>
    </xf>
    <xf numFmtId="166" fontId="55" fillId="0" borderId="16" xfId="55" applyFont="1" applyFill="1" applyBorder="1">
      <alignment/>
      <protection/>
    </xf>
    <xf numFmtId="166" fontId="58" fillId="0" borderId="17" xfId="55" applyFill="1" applyBorder="1">
      <alignment/>
      <protection/>
    </xf>
    <xf numFmtId="166" fontId="58" fillId="0" borderId="0" xfId="55" applyFill="1" applyAlignment="1">
      <alignment/>
      <protection/>
    </xf>
    <xf numFmtId="166" fontId="46" fillId="0" borderId="0" xfId="55" applyFont="1">
      <alignment/>
      <protection/>
    </xf>
    <xf numFmtId="166" fontId="55" fillId="0" borderId="0" xfId="55" applyFont="1">
      <alignment/>
      <protection/>
    </xf>
    <xf numFmtId="4" fontId="46" fillId="0" borderId="0" xfId="56" applyNumberFormat="1" applyFont="1" applyAlignment="1">
      <alignment horizontal="left"/>
      <protection/>
    </xf>
    <xf numFmtId="4" fontId="47" fillId="0" borderId="0" xfId="56" applyNumberFormat="1" applyFont="1" applyAlignment="1">
      <alignment horizontal="left"/>
      <protection/>
    </xf>
    <xf numFmtId="166" fontId="57" fillId="0" borderId="0" xfId="55" applyFont="1" applyFill="1" applyAlignment="1">
      <alignment horizontal="left"/>
      <protection/>
    </xf>
    <xf numFmtId="166" fontId="58" fillId="0" borderId="0" xfId="55" applyFill="1" applyAlignment="1">
      <alignment wrapText="1"/>
      <protection/>
    </xf>
    <xf numFmtId="166" fontId="43" fillId="0" borderId="0" xfId="55" applyFont="1" applyFill="1" applyAlignment="1">
      <alignment wrapText="1"/>
      <protection/>
    </xf>
    <xf numFmtId="166" fontId="43" fillId="0" borderId="0" xfId="55" applyFont="1" applyFill="1" applyAlignment="1">
      <alignment horizontal="center" wrapText="1"/>
      <protection/>
    </xf>
    <xf numFmtId="166" fontId="58" fillId="0" borderId="0" xfId="55" applyFill="1" applyAlignment="1">
      <alignment horizontal="center" wrapText="1"/>
      <protection/>
    </xf>
    <xf numFmtId="166" fontId="55" fillId="0" borderId="0" xfId="55" applyFont="1" applyAlignment="1">
      <alignment/>
      <protection/>
    </xf>
    <xf numFmtId="166" fontId="58" fillId="0" borderId="0" xfId="55" applyAlignment="1">
      <alignment horizontal="left" wrapText="1"/>
      <protection/>
    </xf>
    <xf numFmtId="166" fontId="43" fillId="0" borderId="0" xfId="55" applyFont="1" applyAlignment="1">
      <alignment horizontal="center" wrapText="1"/>
      <protection/>
    </xf>
    <xf numFmtId="166" fontId="55" fillId="0" borderId="18" xfId="55" applyFont="1" applyBorder="1" applyAlignment="1">
      <alignment horizontal="center"/>
      <protection/>
    </xf>
    <xf numFmtId="166" fontId="44" fillId="0" borderId="0" xfId="55" applyFont="1" applyAlignment="1">
      <alignment/>
      <protection/>
    </xf>
    <xf numFmtId="166" fontId="44" fillId="0" borderId="19" xfId="55" applyFont="1" applyBorder="1" applyAlignment="1">
      <alignment horizontal="center"/>
      <protection/>
    </xf>
    <xf numFmtId="166" fontId="43" fillId="0" borderId="20" xfId="55" applyFont="1" applyBorder="1" applyAlignment="1">
      <alignment horizontal="left"/>
      <protection/>
    </xf>
    <xf numFmtId="166" fontId="44" fillId="0" borderId="21" xfId="55" applyFont="1" applyBorder="1" applyAlignment="1">
      <alignment/>
      <protection/>
    </xf>
    <xf numFmtId="166" fontId="44" fillId="0" borderId="22" xfId="55" applyFont="1" applyBorder="1" applyAlignment="1">
      <alignment/>
      <protection/>
    </xf>
    <xf numFmtId="166" fontId="44" fillId="0" borderId="23" xfId="55" applyFont="1" applyBorder="1" applyAlignment="1">
      <alignment horizontal="center" wrapText="1"/>
      <protection/>
    </xf>
    <xf numFmtId="166" fontId="44" fillId="0" borderId="23" xfId="55" applyFont="1" applyBorder="1" applyAlignment="1">
      <alignment/>
      <protection/>
    </xf>
    <xf numFmtId="166" fontId="46" fillId="0" borderId="23" xfId="55" applyFont="1" applyBorder="1" applyAlignment="1">
      <alignment horizontal="right" wrapText="1"/>
      <protection/>
    </xf>
    <xf numFmtId="166" fontId="46" fillId="0" borderId="23" xfId="55" applyFont="1" applyBorder="1" applyAlignment="1">
      <alignment horizontal="right"/>
      <protection/>
    </xf>
    <xf numFmtId="166" fontId="46" fillId="0" borderId="23" xfId="55" applyFont="1" applyBorder="1" applyAlignment="1">
      <alignment/>
      <protection/>
    </xf>
    <xf numFmtId="166" fontId="44" fillId="0" borderId="23" xfId="55" applyFont="1" applyFill="1" applyBorder="1" applyAlignment="1">
      <alignment/>
      <protection/>
    </xf>
    <xf numFmtId="3" fontId="44" fillId="0" borderId="23" xfId="55" applyNumberFormat="1" applyFont="1" applyBorder="1" applyAlignment="1">
      <alignment/>
      <protection/>
    </xf>
    <xf numFmtId="166" fontId="50" fillId="9" borderId="0" xfId="55" applyFont="1" applyFill="1" applyBorder="1" applyAlignment="1">
      <alignment horizontal="left"/>
      <protection/>
    </xf>
    <xf numFmtId="166" fontId="55" fillId="0" borderId="0" xfId="55" applyFont="1" applyFill="1" applyBorder="1" applyAlignment="1">
      <alignment horizontal="left"/>
      <protection/>
    </xf>
    <xf numFmtId="166" fontId="55" fillId="0" borderId="0" xfId="55" applyFont="1" applyAlignment="1">
      <alignment horizontal="left"/>
      <protection/>
    </xf>
    <xf numFmtId="166" fontId="55" fillId="0" borderId="0" xfId="55" applyFont="1" applyAlignment="1">
      <alignment vertical="top"/>
      <protection/>
    </xf>
    <xf numFmtId="166" fontId="58" fillId="0" borderId="0" xfId="55" applyAlignment="1">
      <alignment vertical="top"/>
      <protection/>
    </xf>
    <xf numFmtId="166" fontId="43" fillId="0" borderId="0" xfId="55" applyFont="1" applyAlignment="1">
      <alignment wrapText="1"/>
      <protection/>
    </xf>
    <xf numFmtId="166" fontId="58" fillId="0" borderId="0" xfId="55" applyAlignment="1">
      <alignment horizontal="left" indent="1"/>
      <protection/>
    </xf>
    <xf numFmtId="166" fontId="43" fillId="0" borderId="0" xfId="55" applyFont="1" applyFill="1" applyBorder="1" applyAlignment="1">
      <alignment wrapText="1"/>
      <protection/>
    </xf>
    <xf numFmtId="166" fontId="50" fillId="0" borderId="0" xfId="55" applyFont="1" applyFill="1" applyBorder="1" applyAlignment="1">
      <alignment horizontal="center"/>
      <protection/>
    </xf>
    <xf numFmtId="166" fontId="44" fillId="0" borderId="0" xfId="55" applyFont="1" applyFill="1" applyAlignment="1">
      <alignment horizontal="left" wrapText="1"/>
      <protection/>
    </xf>
    <xf numFmtId="166" fontId="43" fillId="0" borderId="0" xfId="55" applyFont="1" applyFill="1" applyBorder="1" applyAlignment="1">
      <alignment horizontal="left"/>
      <protection/>
    </xf>
    <xf numFmtId="166" fontId="60" fillId="0" borderId="0" xfId="55" applyFont="1">
      <alignment/>
      <protection/>
    </xf>
    <xf numFmtId="167" fontId="55" fillId="0" borderId="0" xfId="59" applyFont="1" applyFill="1" applyBorder="1" applyAlignment="1" applyProtection="1">
      <alignment horizontal="left" wrapText="1"/>
      <protection/>
    </xf>
    <xf numFmtId="166" fontId="58" fillId="0" borderId="0" xfId="55" applyFill="1" applyBorder="1" applyAlignment="1">
      <alignment horizontal="left" wrapText="1"/>
      <protection/>
    </xf>
    <xf numFmtId="166" fontId="61" fillId="0" borderId="0" xfId="55" applyFont="1" applyFill="1" applyAlignment="1">
      <alignment horizontal="left"/>
      <protection/>
    </xf>
    <xf numFmtId="166" fontId="61" fillId="0" borderId="0" xfId="55" applyFont="1" applyFill="1">
      <alignment/>
      <protection/>
    </xf>
    <xf numFmtId="0" fontId="6" fillId="0" borderId="0" xfId="20" applyNumberFormat="1" applyFill="1" applyBorder="1" applyAlignment="1" applyProtection="1">
      <alignment horizontal="center"/>
      <protection/>
    </xf>
    <xf numFmtId="166" fontId="61" fillId="0" borderId="0" xfId="55" applyFont="1" applyFill="1" applyAlignment="1">
      <alignment/>
      <protection/>
    </xf>
    <xf numFmtId="166" fontId="62" fillId="0" borderId="0" xfId="55" applyFont="1" applyFill="1" applyAlignment="1">
      <alignment horizontal="left" vertical="top"/>
      <protection/>
    </xf>
    <xf numFmtId="0" fontId="65" fillId="0" borderId="0" xfId="20" applyNumberFormat="1" applyFont="1" applyFill="1" applyBorder="1" applyAlignment="1" applyProtection="1">
      <alignment horizontal="center"/>
      <protection/>
    </xf>
    <xf numFmtId="8" fontId="2" fillId="0" borderId="8" xfId="78" applyNumberFormat="1" applyBorder="1" applyAlignment="1">
      <alignment horizontal="center"/>
      <protection/>
    </xf>
    <xf numFmtId="8" fontId="11" fillId="6" borderId="8" xfId="78" applyNumberFormat="1" applyFont="1" applyFill="1" applyBorder="1" applyAlignment="1">
      <alignment horizontal="center"/>
      <protection/>
    </xf>
    <xf numFmtId="8" fontId="2" fillId="0" borderId="0" xfId="78" applyNumberFormat="1">
      <alignment/>
      <protection/>
    </xf>
    <xf numFmtId="0" fontId="2" fillId="0" borderId="8" xfId="78" applyFont="1" applyFill="1" applyBorder="1">
      <alignment/>
      <protection/>
    </xf>
    <xf numFmtId="8" fontId="2" fillId="7" borderId="8" xfId="74" applyNumberFormat="1" applyFont="1" applyFill="1" applyBorder="1" applyAlignment="1">
      <alignment horizontal="center"/>
    </xf>
    <xf numFmtId="8" fontId="2" fillId="0" borderId="8" xfId="74" applyNumberFormat="1" applyFont="1" applyBorder="1" applyAlignment="1">
      <alignment horizontal="center"/>
    </xf>
    <xf numFmtId="8" fontId="2" fillId="0" borderId="8" xfId="74" applyNumberFormat="1" applyFont="1" applyFill="1" applyBorder="1" applyAlignment="1">
      <alignment horizontal="center"/>
    </xf>
    <xf numFmtId="6" fontId="2" fillId="0" borderId="8" xfId="74" applyNumberFormat="1" applyFont="1" applyFill="1" applyBorder="1" applyAlignment="1">
      <alignment horizontal="center"/>
    </xf>
    <xf numFmtId="6" fontId="2" fillId="0" borderId="8" xfId="74" applyNumberFormat="1" applyFont="1" applyBorder="1" applyAlignment="1">
      <alignment horizontal="center"/>
    </xf>
    <xf numFmtId="8" fontId="2" fillId="0" borderId="8" xfId="74" applyNumberFormat="1" applyFont="1" applyFill="1" applyBorder="1" applyAlignment="1">
      <alignment horizontal="center"/>
    </xf>
    <xf numFmtId="166" fontId="55" fillId="0" borderId="0" xfId="55" applyFont="1" applyFill="1" applyBorder="1" applyAlignment="1">
      <alignment horizontal="left" vertical="top" wrapText="1"/>
      <protection/>
    </xf>
    <xf numFmtId="166" fontId="46" fillId="0" borderId="0" xfId="55" applyFont="1" applyFill="1" applyBorder="1" applyAlignment="1">
      <alignment horizontal="left" vertical="top" wrapText="1"/>
      <protection/>
    </xf>
    <xf numFmtId="166" fontId="62" fillId="0" borderId="0" xfId="55" applyFont="1" applyFill="1" applyBorder="1" applyAlignment="1">
      <alignment horizontal="left" wrapText="1"/>
      <protection/>
    </xf>
    <xf numFmtId="0" fontId="41" fillId="0" borderId="0" xfId="50" applyFill="1" applyBorder="1">
      <alignment/>
      <protection/>
    </xf>
    <xf numFmtId="166" fontId="42" fillId="0" borderId="0" xfId="55" applyFont="1" applyFill="1" applyBorder="1" applyAlignment="1">
      <alignment horizontal="center"/>
      <protection/>
    </xf>
    <xf numFmtId="166" fontId="43" fillId="0" borderId="0" xfId="55" applyFont="1" applyFill="1" applyBorder="1" applyAlignment="1">
      <alignment horizontal="center"/>
      <protection/>
    </xf>
    <xf numFmtId="14" fontId="43" fillId="0" borderId="0" xfId="55" applyNumberFormat="1" applyFont="1" applyFill="1" applyBorder="1" applyAlignment="1">
      <alignment horizontal="center"/>
      <protection/>
    </xf>
    <xf numFmtId="167" fontId="55" fillId="0" borderId="0" xfId="59" applyFont="1" applyFill="1" applyBorder="1" applyAlignment="1" applyProtection="1">
      <alignment horizontal="left" wrapText="1"/>
      <protection/>
    </xf>
    <xf numFmtId="166" fontId="55" fillId="0" borderId="0" xfId="55" applyFont="1" applyFill="1" applyBorder="1" applyAlignment="1">
      <alignment horizontal="left" wrapText="1"/>
      <protection/>
    </xf>
    <xf numFmtId="0" fontId="41" fillId="0" borderId="23" xfId="50" applyFill="1" applyBorder="1">
      <alignment/>
      <protection/>
    </xf>
    <xf numFmtId="166" fontId="55" fillId="0" borderId="24" xfId="55" applyFont="1" applyFill="1" applyBorder="1" applyAlignment="1">
      <alignment horizontal="center"/>
      <protection/>
    </xf>
    <xf numFmtId="166" fontId="55" fillId="0" borderId="25" xfId="55" applyFont="1" applyFill="1" applyBorder="1" applyAlignment="1">
      <alignment horizontal="center"/>
      <protection/>
    </xf>
    <xf numFmtId="166" fontId="55" fillId="0" borderId="26" xfId="55" applyFont="1" applyFill="1" applyBorder="1" applyAlignment="1">
      <alignment horizontal="center"/>
      <protection/>
    </xf>
    <xf numFmtId="0" fontId="11" fillId="0" borderId="8" xfId="78" applyFont="1" applyBorder="1" applyAlignment="1">
      <alignment horizontal="left"/>
      <protection/>
    </xf>
    <xf numFmtId="9" fontId="11" fillId="0" borderId="9" xfId="79" applyFont="1" applyFill="1" applyBorder="1" applyAlignment="1">
      <alignment/>
    </xf>
    <xf numFmtId="9" fontId="11" fillId="0" borderId="27" xfId="79" applyFont="1" applyFill="1" applyBorder="1" applyAlignment="1">
      <alignment/>
    </xf>
    <xf numFmtId="0" fontId="11" fillId="0" borderId="9" xfId="78" applyFont="1" applyBorder="1" applyAlignment="1">
      <alignment horizontal="center"/>
      <protection/>
    </xf>
    <xf numFmtId="0" fontId="11" fillId="0" borderId="27" xfId="78" applyFont="1" applyBorder="1" applyAlignment="1">
      <alignment horizontal="center"/>
      <protection/>
    </xf>
    <xf numFmtId="0" fontId="2" fillId="8" borderId="1" xfId="75" applyFill="1" applyBorder="1" applyAlignment="1">
      <alignment horizontal="center"/>
      <protection/>
    </xf>
    <xf numFmtId="0" fontId="1" fillId="0" borderId="1" xfId="24" applyFont="1" applyBorder="1" applyAlignment="1">
      <alignment horizontal="center"/>
      <protection/>
    </xf>
    <xf numFmtId="7" fontId="24" fillId="0" borderId="0" xfId="24" applyNumberFormat="1" applyFont="1" applyBorder="1" applyAlignment="1">
      <alignment horizontal="left" vertical="center"/>
      <protection/>
    </xf>
    <xf numFmtId="5" fontId="24" fillId="0" borderId="0" xfId="24" applyNumberFormat="1" applyFont="1" applyBorder="1" applyAlignment="1">
      <alignment horizontal="left" vertical="center"/>
      <protection/>
    </xf>
    <xf numFmtId="0" fontId="18" fillId="0" borderId="0" xfId="24" applyFont="1" applyAlignment="1">
      <alignment horizontal="center"/>
      <protection/>
    </xf>
    <xf numFmtId="0" fontId="19" fillId="0" borderId="0" xfId="24" applyFont="1" applyAlignment="1">
      <alignment horizontal="center"/>
      <protection/>
    </xf>
    <xf numFmtId="0" fontId="20" fillId="0" borderId="0" xfId="24" applyFont="1" applyAlignment="1">
      <alignment horizontal="center"/>
      <protection/>
    </xf>
    <xf numFmtId="15" fontId="22" fillId="0" borderId="0" xfId="24" applyNumberFormat="1" applyFont="1" applyBorder="1" applyAlignment="1" quotePrefix="1">
      <alignment horizontal="center"/>
      <protection/>
    </xf>
    <xf numFmtId="15" fontId="23" fillId="0" borderId="0" xfId="24" applyNumberFormat="1" applyFont="1" applyBorder="1" applyAlignment="1" quotePrefix="1">
      <alignment horizontal="center"/>
      <protection/>
    </xf>
    <xf numFmtId="0" fontId="33" fillId="0" borderId="0" xfId="34" applyFont="1" applyAlignment="1">
      <alignment horizontal="left" vertical="top" wrapText="1"/>
      <protection/>
    </xf>
    <xf numFmtId="0" fontId="11" fillId="0" borderId="0" xfId="34" applyFont="1" applyAlignment="1">
      <alignment horizontal="center"/>
      <protection/>
    </xf>
    <xf numFmtId="0" fontId="0" fillId="0" borderId="0" xfId="34" applyFont="1" applyAlignment="1">
      <alignment horizontal="left" vertical="top" wrapText="1"/>
      <protection/>
    </xf>
    <xf numFmtId="0" fontId="2" fillId="0" borderId="8" xfId="31" applyBorder="1" applyAlignment="1">
      <alignment horizontal="center"/>
      <protection/>
    </xf>
    <xf numFmtId="0" fontId="2" fillId="0" borderId="8" xfId="31" applyBorder="1" applyAlignment="1">
      <alignment horizontal="center" wrapText="1"/>
      <protection/>
    </xf>
    <xf numFmtId="0" fontId="11" fillId="0" borderId="8" xfId="31" applyFont="1" applyBorder="1" applyAlignment="1">
      <alignment horizontal="center" wrapText="1"/>
      <protection/>
    </xf>
    <xf numFmtId="0" fontId="11" fillId="0" borderId="0" xfId="31" applyFont="1" applyAlignment="1">
      <alignment horizontal="left" wrapText="1"/>
      <protection/>
    </xf>
    <xf numFmtId="0" fontId="11" fillId="0" borderId="28" xfId="31" applyFont="1" applyBorder="1" applyAlignment="1">
      <alignment horizontal="center" wrapText="1"/>
      <protection/>
    </xf>
    <xf numFmtId="0" fontId="11" fillId="0" borderId="8" xfId="31" applyFont="1" applyBorder="1" applyAlignment="1">
      <alignment horizontal="center"/>
      <protection/>
    </xf>
    <xf numFmtId="0" fontId="11" fillId="0" borderId="0" xfId="31" applyFont="1" applyAlignment="1">
      <alignment horizontal="center"/>
      <protection/>
    </xf>
  </cellXfs>
  <cellStyles count="198">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Percent 2" xfId="23"/>
    <cellStyle name="Normal_2005 990-PF Workpapers" xfId="24"/>
    <cellStyle name="Normal 4" xfId="25"/>
    <cellStyle name="Percent 3" xfId="26"/>
    <cellStyle name="Normal 3 2" xfId="27"/>
    <cellStyle name="Percent 2 2" xfId="28"/>
    <cellStyle name="Normal 3 3" xfId="29"/>
    <cellStyle name="Percent 2 3" xfId="30"/>
    <cellStyle name="Normal 5" xfId="31"/>
    <cellStyle name="Hyperlink 2" xfId="32"/>
    <cellStyle name="Comma 2" xfId="33"/>
    <cellStyle name="Normal 2 2" xfId="34"/>
    <cellStyle name="Currency 2" xfId="35"/>
    <cellStyle name="Comma 3" xfId="36"/>
    <cellStyle name="Comma 3 2" xfId="37"/>
    <cellStyle name="Comma 4" xfId="38"/>
    <cellStyle name="Comma 5" xfId="39"/>
    <cellStyle name="Comma 6" xfId="40"/>
    <cellStyle name="Currency 3" xfId="41"/>
    <cellStyle name="Currency 4" xfId="42"/>
    <cellStyle name="Normal 4 2" xfId="43"/>
    <cellStyle name="Normal 6" xfId="44"/>
    <cellStyle name="Normal 7" xfId="45"/>
    <cellStyle name="Normal 8" xfId="46"/>
    <cellStyle name="Normal 9" xfId="47"/>
    <cellStyle name="Percent 4" xfId="48"/>
    <cellStyle name="Percent 5" xfId="49"/>
    <cellStyle name="Normal 10" xfId="50"/>
    <cellStyle name="Normal 5 2" xfId="51"/>
    <cellStyle name="Hyperlink 2 2" xfId="52"/>
    <cellStyle name="Excel Built-in Hyperlink" xfId="53"/>
    <cellStyle name="Excel Built-in Comma" xfId="54"/>
    <cellStyle name="Normal 10 2" xfId="55"/>
    <cellStyle name="Normal 5 2 2" xfId="56"/>
    <cellStyle name="Hyperlink 2 2 2" xfId="57"/>
    <cellStyle name="Excel Built-in Hyperlink 2" xfId="58"/>
    <cellStyle name="Excel Built-in Comma 2" xfId="59"/>
    <cellStyle name="Normal 11" xfId="60"/>
    <cellStyle name="Normal 3 5" xfId="61"/>
    <cellStyle name="Percent 2 5" xfId="62"/>
    <cellStyle name="Normal 4 4" xfId="63"/>
    <cellStyle name="Percent 3 3" xfId="64"/>
    <cellStyle name="Normal 3 2 3" xfId="65"/>
    <cellStyle name="Percent 2 2 3" xfId="66"/>
    <cellStyle name="Normal 3 3 3" xfId="67"/>
    <cellStyle name="Percent 2 3 3" xfId="68"/>
    <cellStyle name="Normal 5 4" xfId="69"/>
    <cellStyle name="Comma 2 3" xfId="70"/>
    <cellStyle name="Currency 2 3" xfId="71"/>
    <cellStyle name="Currency 4 3" xfId="72"/>
    <cellStyle name="Normal 4 2 3" xfId="73"/>
    <cellStyle name="Currency 5" xfId="74"/>
    <cellStyle name="Normal 11 2" xfId="75"/>
    <cellStyle name="Normal 3 4" xfId="76"/>
    <cellStyle name="Percent 2 4" xfId="77"/>
    <cellStyle name="Normal 4 3" xfId="78"/>
    <cellStyle name="Percent 3 2" xfId="79"/>
    <cellStyle name="Normal 3 2 2" xfId="80"/>
    <cellStyle name="Percent 2 2 2" xfId="81"/>
    <cellStyle name="Normal 3 3 2" xfId="82"/>
    <cellStyle name="Percent 2 3 2" xfId="83"/>
    <cellStyle name="Normal 5 3" xfId="84"/>
    <cellStyle name="Comma 2 2" xfId="85"/>
    <cellStyle name="Currency 2 2" xfId="86"/>
    <cellStyle name="Currency 4 2" xfId="87"/>
    <cellStyle name="Normal 4 2 2" xfId="88"/>
    <cellStyle name="Normal 3 6" xfId="89"/>
    <cellStyle name="Percent 2 6" xfId="90"/>
    <cellStyle name="Normal 4 5" xfId="91"/>
    <cellStyle name="Percent 3 4" xfId="92"/>
    <cellStyle name="Normal 3 2 4" xfId="93"/>
    <cellStyle name="Percent 2 2 4" xfId="94"/>
    <cellStyle name="Normal 3 3 4" xfId="95"/>
    <cellStyle name="Percent 2 3 4" xfId="96"/>
    <cellStyle name="Normal 5 5" xfId="97"/>
    <cellStyle name="Comma 2 4" xfId="98"/>
    <cellStyle name="Currency 2 4" xfId="99"/>
    <cellStyle name="Currency 4 4" xfId="100"/>
    <cellStyle name="Normal 4 2 4" xfId="101"/>
    <cellStyle name="Normal 11 3" xfId="102"/>
    <cellStyle name="Normal 3 5 2" xfId="103"/>
    <cellStyle name="Percent 2 5 2" xfId="104"/>
    <cellStyle name="Normal 4 4 2" xfId="105"/>
    <cellStyle name="Percent 3 3 2" xfId="106"/>
    <cellStyle name="Normal 3 2 3 2" xfId="107"/>
    <cellStyle name="Percent 2 2 3 2" xfId="108"/>
    <cellStyle name="Normal 3 3 3 2" xfId="109"/>
    <cellStyle name="Percent 2 3 3 2" xfId="110"/>
    <cellStyle name="Normal 5 4 2" xfId="111"/>
    <cellStyle name="Comma 2 3 2" xfId="112"/>
    <cellStyle name="Currency 2 3 2" xfId="113"/>
    <cellStyle name="Currency 4 3 2" xfId="114"/>
    <cellStyle name="Normal 4 2 3 2" xfId="115"/>
    <cellStyle name="Normal 11 2 2" xfId="116"/>
    <cellStyle name="Normal 3 4 2" xfId="117"/>
    <cellStyle name="Percent 2 4 2" xfId="118"/>
    <cellStyle name="Normal 4 3 2" xfId="119"/>
    <cellStyle name="Percent 3 2 2" xfId="120"/>
    <cellStyle name="Normal 3 2 2 2" xfId="121"/>
    <cellStyle name="Percent 2 2 2 2" xfId="122"/>
    <cellStyle name="Normal 3 3 2 2" xfId="123"/>
    <cellStyle name="Percent 2 3 2 2" xfId="124"/>
    <cellStyle name="Normal 5 3 2" xfId="125"/>
    <cellStyle name="Comma 2 2 2" xfId="126"/>
    <cellStyle name="Currency 2 2 2" xfId="127"/>
    <cellStyle name="Currency 4 2 2" xfId="128"/>
    <cellStyle name="Normal 4 2 2 2" xfId="129"/>
    <cellStyle name="Normal 3 7" xfId="130"/>
    <cellStyle name="Percent 2 7" xfId="131"/>
    <cellStyle name="Normal 4 6" xfId="132"/>
    <cellStyle name="Percent 3 5" xfId="133"/>
    <cellStyle name="Normal 3 2 5" xfId="134"/>
    <cellStyle name="Percent 2 2 5" xfId="135"/>
    <cellStyle name="Normal 3 3 5" xfId="136"/>
    <cellStyle name="Percent 2 3 5" xfId="137"/>
    <cellStyle name="Normal 5 6" xfId="138"/>
    <cellStyle name="Comma 2 5" xfId="139"/>
    <cellStyle name="Currency 2 5" xfId="140"/>
    <cellStyle name="Currency 4 5" xfId="141"/>
    <cellStyle name="Normal 4 2 5" xfId="142"/>
    <cellStyle name="Normal 11 4" xfId="143"/>
    <cellStyle name="Normal 3 5 3" xfId="144"/>
    <cellStyle name="Percent 2 5 3" xfId="145"/>
    <cellStyle name="Normal 4 4 3" xfId="146"/>
    <cellStyle name="Percent 3 3 3" xfId="147"/>
    <cellStyle name="Normal 3 2 3 3" xfId="148"/>
    <cellStyle name="Percent 2 2 3 3" xfId="149"/>
    <cellStyle name="Normal 3 3 3 3" xfId="150"/>
    <cellStyle name="Percent 2 3 3 3" xfId="151"/>
    <cellStyle name="Normal 5 4 3" xfId="152"/>
    <cellStyle name="Comma 2 3 3" xfId="153"/>
    <cellStyle name="Currency 2 3 3" xfId="154"/>
    <cellStyle name="Currency 4 3 3" xfId="155"/>
    <cellStyle name="Normal 4 2 3 3" xfId="156"/>
    <cellStyle name="Normal 11 2 3" xfId="157"/>
    <cellStyle name="Normal 3 4 3" xfId="158"/>
    <cellStyle name="Percent 2 4 3" xfId="159"/>
    <cellStyle name="Normal 4 3 3" xfId="160"/>
    <cellStyle name="Percent 3 2 3" xfId="161"/>
    <cellStyle name="Normal 3 2 2 3" xfId="162"/>
    <cellStyle name="Percent 2 2 2 3" xfId="163"/>
    <cellStyle name="Normal 3 3 2 3" xfId="164"/>
    <cellStyle name="Percent 2 3 2 3" xfId="165"/>
    <cellStyle name="Normal 5 3 3" xfId="166"/>
    <cellStyle name="Comma 2 2 3" xfId="167"/>
    <cellStyle name="Currency 2 2 3" xfId="168"/>
    <cellStyle name="Currency 4 2 3" xfId="169"/>
    <cellStyle name="Normal 4 2 2 3" xfId="170"/>
    <cellStyle name="Normal 3 6 2" xfId="171"/>
    <cellStyle name="Percent 2 6 2" xfId="172"/>
    <cellStyle name="Normal 4 5 2" xfId="173"/>
    <cellStyle name="Percent 3 4 2" xfId="174"/>
    <cellStyle name="Normal 3 2 4 2" xfId="175"/>
    <cellStyle name="Percent 2 2 4 2" xfId="176"/>
    <cellStyle name="Normal 3 3 4 2" xfId="177"/>
    <cellStyle name="Percent 2 3 4 2" xfId="178"/>
    <cellStyle name="Normal 5 5 2" xfId="179"/>
    <cellStyle name="Comma 2 4 2" xfId="180"/>
    <cellStyle name="Currency 2 4 2" xfId="181"/>
    <cellStyle name="Currency 4 4 2" xfId="182"/>
    <cellStyle name="Normal 4 2 4 2" xfId="183"/>
    <cellStyle name="Normal 11 3 2" xfId="184"/>
    <cellStyle name="Normal 3 5 2 2" xfId="185"/>
    <cellStyle name="Percent 2 5 2 2" xfId="186"/>
    <cellStyle name="Normal 4 4 2 2" xfId="187"/>
    <cellStyle name="Percent 3 3 2 2" xfId="188"/>
    <cellStyle name="Normal 3 2 3 2 2" xfId="189"/>
    <cellStyle name="Percent 2 2 3 2 2" xfId="190"/>
    <cellStyle name="Normal 3 3 3 2 2" xfId="191"/>
    <cellStyle name="Percent 2 3 3 2 2" xfId="192"/>
    <cellStyle name="Normal 5 4 2 2" xfId="193"/>
    <cellStyle name="Comma 2 3 2 2" xfId="194"/>
    <cellStyle name="Currency 2 3 2 2" xfId="195"/>
    <cellStyle name="Currency 4 3 2 2" xfId="196"/>
    <cellStyle name="Normal 4 2 3 2 2" xfId="197"/>
    <cellStyle name="Normal 11 2 2 2" xfId="198"/>
    <cellStyle name="Normal 3 4 2 2" xfId="199"/>
    <cellStyle name="Percent 2 4 2 2" xfId="200"/>
    <cellStyle name="Normal 4 3 2 2" xfId="201"/>
    <cellStyle name="Percent 3 2 2 2" xfId="202"/>
    <cellStyle name="Normal 3 2 2 2 2" xfId="203"/>
    <cellStyle name="Percent 2 2 2 2 2" xfId="204"/>
    <cellStyle name="Normal 3 3 2 2 2" xfId="205"/>
    <cellStyle name="Percent 2 3 2 2 2" xfId="206"/>
    <cellStyle name="Normal 5 3 2 2" xfId="207"/>
    <cellStyle name="Comma 2 2 2 2" xfId="208"/>
    <cellStyle name="Currency 2 2 2 2" xfId="209"/>
    <cellStyle name="Currency 4 2 2 2" xfId="210"/>
    <cellStyle name="Normal 4 2 2 2 2" xfId="2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onnections" Target="connection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1543050</xdr:colOff>
      <xdr:row>0</xdr:row>
      <xdr:rowOff>95250</xdr:rowOff>
    </xdr:from>
    <xdr:to>
      <xdr:col>5</xdr:col>
      <xdr:colOff>2066925</xdr:colOff>
      <xdr:row>3</xdr:row>
      <xdr:rowOff>57150</xdr:rowOff>
    </xdr:to>
    <xdr:sp macro="" textlink="">
      <xdr:nvSpPr>
        <xdr:cNvPr id="3" name="TextBox 2"/>
        <xdr:cNvSpPr txBox="1"/>
      </xdr:nvSpPr>
      <xdr:spPr>
        <a:xfrm>
          <a:off x="5676900" y="95250"/>
          <a:ext cx="2552700" cy="476250"/>
        </a:xfrm>
        <a:prstGeom prst="rect">
          <a:avLst/>
        </a:prstGeom>
        <a:solidFill>
          <a:srgbClr val="DBEEF3"/>
        </a:solidFill>
        <a:ln>
          <a:headEnd type="none"/>
          <a:tailEnd type="none"/>
        </a:ln>
      </xdr:spPr>
      <xdr:style>
        <a:lnRef idx="2">
          <a:schemeClr val="accent5"/>
        </a:lnRef>
        <a:fillRef idx="1">
          <a:schemeClr val="bg1"/>
        </a:fillRef>
        <a:effectRef idx="0">
          <a:schemeClr val="accent5"/>
        </a:effectRef>
        <a:fontRef idx="minor">
          <a:schemeClr val="tx1"/>
        </a:fontRef>
      </xdr:style>
      <xdr:txBody>
        <a:bodyPr vertOverflow="clip" horzOverflow="clip" wrap="square" rtlCol="0" anchor="t"/>
        <a:lstStyle/>
        <a:p>
          <a:r>
            <a:rPr lang="en-US" sz="1100"/>
            <a:t>Prepared by client - minor</a:t>
          </a:r>
          <a:r>
            <a:rPr lang="en-US" sz="1100" baseline="0"/>
            <a:t> changes made by RKL based on bank statements</a:t>
          </a:r>
        </a:p>
        <a:p>
          <a:endParaRPr lang="en-US" sz="1100"/>
        </a:p>
      </xdr:txBody>
    </xdr:sp>
    <xdr:clientData/>
  </xdr:twoCellAnchor>
  <xdr:twoCellAnchor>
    <xdr:from>
      <xdr:col>4</xdr:col>
      <xdr:colOff>1543050</xdr:colOff>
      <xdr:row>0</xdr:row>
      <xdr:rowOff>95250</xdr:rowOff>
    </xdr:from>
    <xdr:to>
      <xdr:col>5</xdr:col>
      <xdr:colOff>2066925</xdr:colOff>
      <xdr:row>3</xdr:row>
      <xdr:rowOff>57150</xdr:rowOff>
    </xdr:to>
    <xdr:sp macro="" textlink="">
      <xdr:nvSpPr>
        <xdr:cNvPr id="4" name="TextBox 3"/>
        <xdr:cNvSpPr txBox="1"/>
      </xdr:nvSpPr>
      <xdr:spPr>
        <a:xfrm>
          <a:off x="5676900" y="95250"/>
          <a:ext cx="2552700" cy="476250"/>
        </a:xfrm>
        <a:prstGeom prst="rect">
          <a:avLst/>
        </a:prstGeom>
        <a:solidFill>
          <a:srgbClr val="DBEEF3"/>
        </a:solidFill>
        <a:ln>
          <a:headEnd type="none"/>
          <a:tailEnd type="none"/>
        </a:ln>
      </xdr:spPr>
      <xdr:style>
        <a:lnRef idx="2">
          <a:schemeClr val="accent5"/>
        </a:lnRef>
        <a:fillRef idx="1">
          <a:schemeClr val="bg1"/>
        </a:fillRef>
        <a:effectRef idx="0">
          <a:schemeClr val="accent5"/>
        </a:effectRef>
        <a:fontRef idx="minor">
          <a:schemeClr val="tx1"/>
        </a:fontRef>
      </xdr:style>
      <xdr:txBody>
        <a:bodyPr vertOverflow="clip" horzOverflow="clip" wrap="square" rtlCol="0" anchor="t"/>
        <a:lstStyle/>
        <a:p>
          <a:r>
            <a:rPr lang="en-US" sz="1100"/>
            <a:t>Update info highlighted in yellow,</a:t>
          </a:r>
          <a:r>
            <a:rPr lang="en-US" sz="1100" baseline="0"/>
            <a:t> use bank statements to help complete this information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23</xdr:row>
      <xdr:rowOff>66675</xdr:rowOff>
    </xdr:from>
    <xdr:to>
      <xdr:col>5</xdr:col>
      <xdr:colOff>152400</xdr:colOff>
      <xdr:row>24</xdr:row>
      <xdr:rowOff>114300</xdr:rowOff>
    </xdr:to>
    <xdr:sp macro="" textlink="">
      <xdr:nvSpPr>
        <xdr:cNvPr id="1096" name="AutoShape 1"/>
        <xdr:cNvSpPr>
          <a:spLocks/>
        </xdr:cNvSpPr>
      </xdr:nvSpPr>
      <xdr:spPr bwMode="auto">
        <a:xfrm>
          <a:off x="3419475" y="3838575"/>
          <a:ext cx="76200" cy="219075"/>
        </a:xfrm>
        <a:prstGeom prst="rightBrace">
          <a:avLst>
            <a:gd name="adj1" fmla="val 23958"/>
            <a:gd name="adj2" fmla="val 78259"/>
          </a:avLst>
        </a:prstGeom>
        <a:noFill/>
        <a:ln w="9525">
          <a:solidFill>
            <a:srgbClr val="000000"/>
          </a:solidFill>
          <a:round/>
          <a:headEnd type="none"/>
          <a:tailEnd type="none"/>
        </a:ln>
      </xdr:spPr>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arlcna for pat_2" connectionId="3" xr16:uid="{00000000-0016-0000-0400-000002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marlcna for pat" connectionId="1" xr16:uid="{00000000-0016-0000-04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marlcna for pat_1" connectionId="2" xr16:uid="{00000000-0016-0000-04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hyperlink" Target="about:blank" TargetMode="External" /><Relationship Id="rId3" Type="http://schemas.openxmlformats.org/officeDocument/2006/relationships/hyperlink" Target="about:blank" TargetMode="External" /><Relationship Id="rId4" Type="http://schemas.openxmlformats.org/officeDocument/2006/relationships/hyperlink" Target="about:blank"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queryTable" Target="../queryTables/queryTable3.xml" /><Relationship Id="rId3" Type="http://schemas.openxmlformats.org/officeDocument/2006/relationships/queryTable" Target="../queryTables/queryTable1.xml" /><Relationship Id="rId4" Type="http://schemas.openxmlformats.org/officeDocument/2006/relationships/queryTable" Target="../queryTables/queryTable2.xml" /><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00"/>
  <sheetViews>
    <sheetView workbookViewId="0" topLeftCell="A31">
      <selection activeCell="O113" sqref="O113"/>
    </sheetView>
  </sheetViews>
  <sheetFormatPr defaultColWidth="8.83203125" defaultRowHeight="12.75"/>
  <cols>
    <col min="1" max="1" width="2.83203125" style="233" customWidth="1"/>
    <col min="2" max="2" width="2.66015625" style="222" customWidth="1"/>
    <col min="3" max="3" width="24.66015625" style="222" customWidth="1"/>
    <col min="4" max="4" width="23.66015625" style="222" customWidth="1"/>
    <col min="5" max="5" width="22.16015625" style="222" customWidth="1"/>
    <col min="6" max="6" width="10" style="222" customWidth="1"/>
    <col min="7" max="7" width="7.66015625" style="222" customWidth="1"/>
    <col min="8" max="8" width="10.16015625" style="222" bestFit="1" customWidth="1"/>
    <col min="9" max="9" width="13.66015625" style="222" customWidth="1"/>
    <col min="10" max="10" width="0.65625" style="222" customWidth="1"/>
    <col min="11" max="11" width="21.5" style="228" hidden="1" customWidth="1"/>
    <col min="12" max="12" width="1.5" style="223" hidden="1" customWidth="1"/>
    <col min="13" max="13" width="29.16015625" style="229" hidden="1" customWidth="1"/>
    <col min="14" max="14" width="1.66796875" style="222" hidden="1" customWidth="1"/>
    <col min="15" max="15" width="30.33203125" style="323" bestFit="1" customWidth="1"/>
    <col min="16" max="16" width="2.66015625" style="222" customWidth="1"/>
    <col min="17" max="17" width="30.33203125" style="222" bestFit="1" customWidth="1"/>
    <col min="18" max="18" width="5.16015625" style="222" customWidth="1"/>
    <col min="19" max="19" width="5.83203125" style="222" customWidth="1"/>
    <col min="20" max="1024" width="5.16015625" style="222" customWidth="1"/>
    <col min="1025" max="16384" width="8.83203125" style="221" customWidth="1"/>
  </cols>
  <sheetData>
    <row r="1" spans="1:17" ht="18.75">
      <c r="A1" s="346" t="s">
        <v>134</v>
      </c>
      <c r="B1" s="346"/>
      <c r="C1" s="346"/>
      <c r="D1" s="346"/>
      <c r="E1" s="346"/>
      <c r="F1" s="346"/>
      <c r="G1" s="346"/>
      <c r="H1" s="346"/>
      <c r="I1" s="346"/>
      <c r="J1" s="346"/>
      <c r="K1" s="346"/>
      <c r="L1" s="346"/>
      <c r="M1" s="346"/>
      <c r="N1" s="346"/>
      <c r="O1" s="346"/>
      <c r="P1" s="346"/>
      <c r="Q1" s="346"/>
    </row>
    <row r="2" spans="1:17" ht="12.75">
      <c r="A2" s="347" t="s">
        <v>135</v>
      </c>
      <c r="B2" s="347"/>
      <c r="C2" s="347"/>
      <c r="D2" s="347"/>
      <c r="E2" s="347"/>
      <c r="F2" s="347"/>
      <c r="G2" s="347"/>
      <c r="H2" s="347"/>
      <c r="I2" s="347"/>
      <c r="J2" s="347"/>
      <c r="K2" s="347"/>
      <c r="L2" s="347"/>
      <c r="M2" s="347"/>
      <c r="N2" s="347"/>
      <c r="O2" s="347"/>
      <c r="P2" s="347"/>
      <c r="Q2" s="347"/>
    </row>
    <row r="3" spans="1:17" s="223" customFormat="1" ht="12.75">
      <c r="A3" s="348">
        <v>43921</v>
      </c>
      <c r="B3" s="348"/>
      <c r="C3" s="348"/>
      <c r="D3" s="348"/>
      <c r="E3" s="348"/>
      <c r="F3" s="348"/>
      <c r="G3" s="348"/>
      <c r="H3" s="348"/>
      <c r="I3" s="348"/>
      <c r="J3" s="348"/>
      <c r="K3" s="348"/>
      <c r="L3" s="348"/>
      <c r="M3" s="348"/>
      <c r="N3" s="348"/>
      <c r="O3" s="348"/>
      <c r="P3" s="348"/>
      <c r="Q3" s="348"/>
    </row>
    <row r="4" spans="1:15" s="223" customFormat="1" ht="12.75">
      <c r="A4" s="224"/>
      <c r="B4" s="224"/>
      <c r="C4" s="224"/>
      <c r="D4" s="224"/>
      <c r="E4" s="224"/>
      <c r="F4" s="224"/>
      <c r="G4" s="224"/>
      <c r="H4" s="224"/>
      <c r="I4" s="224"/>
      <c r="J4" s="224"/>
      <c r="K4" s="224"/>
      <c r="L4" s="224"/>
      <c r="M4" s="224"/>
      <c r="O4" s="287"/>
    </row>
    <row r="5" spans="1:15" s="223" customFormat="1" ht="12.75">
      <c r="A5" s="225" t="s">
        <v>136</v>
      </c>
      <c r="D5" s="226" t="s">
        <v>417</v>
      </c>
      <c r="E5" s="226" t="s">
        <v>450</v>
      </c>
      <c r="F5" s="226"/>
      <c r="G5" s="227"/>
      <c r="K5" s="228"/>
      <c r="M5" s="229"/>
      <c r="O5" s="287"/>
    </row>
    <row r="6" spans="1:15" s="223" customFormat="1" ht="12.75">
      <c r="A6" s="224"/>
      <c r="E6" s="226"/>
      <c r="F6" s="226"/>
      <c r="G6" s="227"/>
      <c r="K6" s="228"/>
      <c r="M6" s="229"/>
      <c r="O6" s="287"/>
    </row>
    <row r="7" spans="1:14" ht="12.75">
      <c r="A7" s="230" t="s">
        <v>137</v>
      </c>
      <c r="L7" s="231"/>
      <c r="M7" s="232"/>
      <c r="N7" s="232"/>
    </row>
    <row r="8" spans="1:14" ht="12.75">
      <c r="A8" s="230" t="s">
        <v>138</v>
      </c>
      <c r="L8" s="231"/>
      <c r="M8" s="232"/>
      <c r="N8" s="232"/>
    </row>
    <row r="9" spans="1:17" s="223" customFormat="1" ht="12.75">
      <c r="A9" s="233"/>
      <c r="K9" s="234">
        <v>2012</v>
      </c>
      <c r="L9" s="235"/>
      <c r="M9" s="234">
        <f>+K9+1</f>
        <v>2013</v>
      </c>
      <c r="O9" s="234" t="s">
        <v>436</v>
      </c>
      <c r="Q9" s="236" t="s">
        <v>441</v>
      </c>
    </row>
    <row r="10" spans="1:17" s="223" customFormat="1" ht="12.75">
      <c r="A10" s="237" t="s">
        <v>139</v>
      </c>
      <c r="B10" s="238"/>
      <c r="C10" s="238"/>
      <c r="D10" s="238"/>
      <c r="E10" s="238"/>
      <c r="F10" s="238"/>
      <c r="G10" s="238"/>
      <c r="H10" s="238"/>
      <c r="I10" s="238"/>
      <c r="J10" s="227"/>
      <c r="K10" s="228"/>
      <c r="M10" s="228"/>
      <c r="O10" s="228"/>
      <c r="Q10" s="229"/>
    </row>
    <row r="11" spans="1:17" s="223" customFormat="1" ht="12.75">
      <c r="A11" s="239">
        <v>1</v>
      </c>
      <c r="B11" s="326" t="s">
        <v>140</v>
      </c>
      <c r="C11" s="240"/>
      <c r="D11" s="240"/>
      <c r="E11" s="240"/>
      <c r="F11" s="240"/>
      <c r="G11" s="240"/>
      <c r="H11" s="240"/>
      <c r="I11" s="240"/>
      <c r="J11" s="227"/>
      <c r="K11" s="228"/>
      <c r="M11" s="228"/>
      <c r="O11" s="228"/>
      <c r="Q11" s="229"/>
    </row>
    <row r="12" spans="1:17" s="223" customFormat="1" ht="12.75">
      <c r="A12" s="241"/>
      <c r="B12" s="240"/>
      <c r="C12" s="240"/>
      <c r="D12" s="240"/>
      <c r="E12" s="240"/>
      <c r="F12" s="240"/>
      <c r="G12" s="240"/>
      <c r="H12" s="240"/>
      <c r="I12" s="240"/>
      <c r="J12" s="227"/>
      <c r="K12" s="228"/>
      <c r="M12" s="228"/>
      <c r="O12" s="228"/>
      <c r="Q12" s="229"/>
    </row>
    <row r="13" spans="1:17" s="223" customFormat="1" ht="12.75">
      <c r="A13" s="239">
        <v>2</v>
      </c>
      <c r="B13" s="327" t="s">
        <v>141</v>
      </c>
      <c r="C13" s="227"/>
      <c r="D13" s="227"/>
      <c r="E13" s="227"/>
      <c r="F13" s="227"/>
      <c r="G13" s="227"/>
      <c r="H13" s="227"/>
      <c r="I13" s="227"/>
      <c r="J13" s="227"/>
      <c r="K13" s="242" t="s">
        <v>142</v>
      </c>
      <c r="L13" s="235"/>
      <c r="M13" s="242" t="s">
        <v>142</v>
      </c>
      <c r="O13" s="242" t="s">
        <v>142</v>
      </c>
      <c r="Q13" s="243" t="s">
        <v>142</v>
      </c>
    </row>
    <row r="14" spans="1:17" s="223" customFormat="1" ht="14.25" customHeight="1">
      <c r="A14" s="244"/>
      <c r="B14" s="227"/>
      <c r="C14" s="227"/>
      <c r="D14" s="227"/>
      <c r="E14" s="227"/>
      <c r="F14" s="227"/>
      <c r="H14" s="245"/>
      <c r="I14" s="227"/>
      <c r="J14" s="227"/>
      <c r="K14" s="242"/>
      <c r="L14" s="235"/>
      <c r="M14" s="242"/>
      <c r="O14" s="242"/>
      <c r="Q14" s="243"/>
    </row>
    <row r="15" spans="1:17" s="223" customFormat="1" ht="14.25" customHeight="1">
      <c r="A15" s="239">
        <v>3</v>
      </c>
      <c r="B15" s="246" t="s">
        <v>143</v>
      </c>
      <c r="C15" s="227"/>
      <c r="D15" s="227"/>
      <c r="E15" s="227"/>
      <c r="F15" s="227"/>
      <c r="I15" s="227"/>
      <c r="J15" s="227"/>
      <c r="K15" s="242"/>
      <c r="L15" s="235"/>
      <c r="M15" s="242"/>
      <c r="O15" s="242"/>
      <c r="Q15" s="243"/>
    </row>
    <row r="16" spans="1:17" s="223" customFormat="1" ht="14.25" customHeight="1">
      <c r="A16" s="244"/>
      <c r="B16" s="245" t="s">
        <v>144</v>
      </c>
      <c r="C16" s="245" t="s">
        <v>145</v>
      </c>
      <c r="D16" s="227"/>
      <c r="E16" s="227"/>
      <c r="F16" s="227"/>
      <c r="I16" s="227"/>
      <c r="J16" s="227"/>
      <c r="K16" s="242" t="s">
        <v>146</v>
      </c>
      <c r="L16" s="235"/>
      <c r="M16" s="242" t="s">
        <v>146</v>
      </c>
      <c r="O16" s="242" t="s">
        <v>380</v>
      </c>
      <c r="Q16" s="243" t="s">
        <v>146</v>
      </c>
    </row>
    <row r="17" spans="1:17" s="223" customFormat="1" ht="14.25" customHeight="1">
      <c r="A17" s="244"/>
      <c r="B17" s="245" t="s">
        <v>147</v>
      </c>
      <c r="C17" s="245" t="s">
        <v>148</v>
      </c>
      <c r="D17" s="227"/>
      <c r="E17" s="227"/>
      <c r="F17" s="227"/>
      <c r="G17" s="245"/>
      <c r="H17" s="245"/>
      <c r="I17" s="227"/>
      <c r="J17" s="227"/>
      <c r="K17" s="242"/>
      <c r="L17" s="235"/>
      <c r="M17" s="242"/>
      <c r="O17" s="242"/>
      <c r="Q17" s="243"/>
    </row>
    <row r="18" spans="1:17" s="223" customFormat="1" ht="14.25" customHeight="1">
      <c r="A18" s="244"/>
      <c r="B18" s="245" t="s">
        <v>149</v>
      </c>
      <c r="C18" s="245" t="s">
        <v>150</v>
      </c>
      <c r="D18" s="227"/>
      <c r="E18" s="227"/>
      <c r="F18" s="227"/>
      <c r="G18" s="245"/>
      <c r="H18" s="245"/>
      <c r="I18" s="227"/>
      <c r="J18" s="227"/>
      <c r="K18" s="242"/>
      <c r="L18" s="235"/>
      <c r="M18" s="242"/>
      <c r="O18" s="242"/>
      <c r="Q18" s="243"/>
    </row>
    <row r="19" spans="1:17" s="223" customFormat="1" ht="14.25" customHeight="1">
      <c r="A19" s="244"/>
      <c r="B19" s="227"/>
      <c r="C19" s="227"/>
      <c r="D19" s="227"/>
      <c r="E19" s="227"/>
      <c r="F19" s="227"/>
      <c r="G19" s="245"/>
      <c r="H19" s="245"/>
      <c r="I19" s="227"/>
      <c r="J19" s="227"/>
      <c r="K19" s="242"/>
      <c r="L19" s="235"/>
      <c r="M19" s="242"/>
      <c r="O19" s="242"/>
      <c r="Q19" s="243"/>
    </row>
    <row r="20" spans="1:17" s="223" customFormat="1" ht="12.75">
      <c r="A20" s="239">
        <v>4</v>
      </c>
      <c r="B20" s="327" t="s">
        <v>151</v>
      </c>
      <c r="C20" s="227"/>
      <c r="D20" s="227"/>
      <c r="E20" s="227"/>
      <c r="F20" s="227"/>
      <c r="I20" s="227"/>
      <c r="J20" s="227"/>
      <c r="K20" s="247" t="s">
        <v>152</v>
      </c>
      <c r="L20" s="235"/>
      <c r="M20" s="248" t="s">
        <v>152</v>
      </c>
      <c r="O20" s="331" t="s">
        <v>381</v>
      </c>
      <c r="Q20" s="328" t="s">
        <v>381</v>
      </c>
    </row>
    <row r="21" spans="1:17" s="223" customFormat="1" ht="12.75">
      <c r="A21" s="233"/>
      <c r="B21" s="249"/>
      <c r="C21" s="227"/>
      <c r="D21" s="227"/>
      <c r="E21" s="227"/>
      <c r="F21" s="227"/>
      <c r="G21" s="227"/>
      <c r="H21" s="227"/>
      <c r="I21" s="227"/>
      <c r="J21" s="227"/>
      <c r="K21" s="250"/>
      <c r="M21" s="250"/>
      <c r="O21" s="250"/>
      <c r="Q21" s="251"/>
    </row>
    <row r="22" spans="1:17" s="223" customFormat="1" ht="12.75">
      <c r="A22" s="233">
        <v>5</v>
      </c>
      <c r="B22" s="329" t="s">
        <v>153</v>
      </c>
      <c r="C22" s="227"/>
      <c r="D22" s="227"/>
      <c r="E22" s="227"/>
      <c r="F22" s="227"/>
      <c r="G22" s="227"/>
      <c r="H22" s="227"/>
      <c r="I22" s="227"/>
      <c r="J22" s="227"/>
      <c r="K22" s="252" t="s">
        <v>154</v>
      </c>
      <c r="M22" s="250" t="s">
        <v>357</v>
      </c>
      <c r="O22" s="250" t="s">
        <v>437</v>
      </c>
      <c r="Q22" s="251" t="s">
        <v>452</v>
      </c>
    </row>
    <row r="23" spans="1:17" s="223" customFormat="1" ht="12.75">
      <c r="A23" s="233"/>
      <c r="B23" s="249"/>
      <c r="C23" s="227"/>
      <c r="D23" s="227"/>
      <c r="E23" s="227"/>
      <c r="F23" s="227"/>
      <c r="G23" s="227"/>
      <c r="H23" s="227"/>
      <c r="I23" s="227"/>
      <c r="J23" s="227"/>
      <c r="K23" s="250"/>
      <c r="M23" s="250"/>
      <c r="O23" s="250"/>
      <c r="Q23" s="251"/>
    </row>
    <row r="24" spans="1:17" s="223" customFormat="1" ht="12.75">
      <c r="A24" s="233">
        <v>6</v>
      </c>
      <c r="B24" s="329" t="s">
        <v>155</v>
      </c>
      <c r="C24" s="227"/>
      <c r="D24" s="227"/>
      <c r="E24" s="227"/>
      <c r="F24" s="227"/>
      <c r="G24" s="227"/>
      <c r="H24" s="227"/>
      <c r="I24" s="227"/>
      <c r="J24" s="227"/>
      <c r="K24" s="250" t="s">
        <v>156</v>
      </c>
      <c r="M24" s="250" t="s">
        <v>358</v>
      </c>
      <c r="O24" s="250" t="s">
        <v>382</v>
      </c>
      <c r="Q24" s="251" t="s">
        <v>453</v>
      </c>
    </row>
    <row r="25" spans="1:17" s="223" customFormat="1" ht="12.75">
      <c r="A25" s="239"/>
      <c r="B25" s="227"/>
      <c r="C25" s="227"/>
      <c r="D25" s="227"/>
      <c r="E25" s="227"/>
      <c r="F25" s="227"/>
      <c r="G25" s="227"/>
      <c r="H25" s="227"/>
      <c r="I25" s="227"/>
      <c r="J25" s="227"/>
      <c r="K25" s="253" t="s">
        <v>157</v>
      </c>
      <c r="M25" s="253" t="s">
        <v>359</v>
      </c>
      <c r="O25" s="253"/>
      <c r="Q25" s="254" t="s">
        <v>454</v>
      </c>
    </row>
    <row r="26" spans="1:17" s="223" customFormat="1" ht="12.75">
      <c r="A26" s="239"/>
      <c r="B26" s="227"/>
      <c r="C26" s="227"/>
      <c r="D26" s="227"/>
      <c r="E26" s="227"/>
      <c r="F26" s="227"/>
      <c r="G26" s="227"/>
      <c r="H26" s="227"/>
      <c r="I26" s="227"/>
      <c r="J26" s="227"/>
      <c r="K26" s="253"/>
      <c r="M26" s="253"/>
      <c r="O26" s="253"/>
      <c r="Q26" s="254"/>
    </row>
    <row r="27" spans="1:17" s="223" customFormat="1" ht="12.75">
      <c r="A27" s="239">
        <v>7</v>
      </c>
      <c r="B27" s="327" t="s">
        <v>360</v>
      </c>
      <c r="C27" s="227"/>
      <c r="D27" s="227"/>
      <c r="E27" s="227"/>
      <c r="F27" s="227"/>
      <c r="G27" s="227"/>
      <c r="H27" s="227"/>
      <c r="I27" s="227"/>
      <c r="J27" s="227"/>
      <c r="K27" s="255" t="s">
        <v>361</v>
      </c>
      <c r="M27" s="253" t="s">
        <v>361</v>
      </c>
      <c r="O27" s="253" t="s">
        <v>382</v>
      </c>
      <c r="Q27" s="254" t="s">
        <v>361</v>
      </c>
    </row>
    <row r="28" spans="1:17" s="223" customFormat="1" ht="12.75">
      <c r="A28" s="239"/>
      <c r="B28" s="227"/>
      <c r="C28" s="227"/>
      <c r="D28" s="227"/>
      <c r="E28" s="227"/>
      <c r="F28" s="227"/>
      <c r="G28" s="227"/>
      <c r="H28" s="227"/>
      <c r="I28" s="227"/>
      <c r="J28" s="227"/>
      <c r="K28" s="253"/>
      <c r="M28" s="253"/>
      <c r="O28" s="253"/>
      <c r="Q28" s="254"/>
    </row>
    <row r="29" spans="1:17" s="223" customFormat="1" ht="12.75">
      <c r="A29" s="237" t="s">
        <v>158</v>
      </c>
      <c r="B29" s="256"/>
      <c r="C29" s="256"/>
      <c r="D29" s="256"/>
      <c r="E29" s="256"/>
      <c r="F29" s="256"/>
      <c r="G29" s="256"/>
      <c r="H29" s="256"/>
      <c r="I29" s="256"/>
      <c r="J29" s="227"/>
      <c r="K29" s="253"/>
      <c r="M29" s="253"/>
      <c r="O29" s="253"/>
      <c r="Q29" s="254"/>
    </row>
    <row r="30" spans="1:17" s="223" customFormat="1" ht="12.75">
      <c r="A30" s="239">
        <v>1</v>
      </c>
      <c r="B30" s="327" t="s">
        <v>159</v>
      </c>
      <c r="C30" s="227"/>
      <c r="D30" s="227"/>
      <c r="E30" s="227"/>
      <c r="F30" s="227"/>
      <c r="G30" s="227"/>
      <c r="H30" s="227"/>
      <c r="I30" s="227"/>
      <c r="J30" s="227"/>
      <c r="K30" s="253" t="s">
        <v>362</v>
      </c>
      <c r="M30" s="253" t="s">
        <v>362</v>
      </c>
      <c r="O30" s="253" t="s">
        <v>382</v>
      </c>
      <c r="Q30" s="254" t="s">
        <v>382</v>
      </c>
    </row>
    <row r="31" spans="1:17" s="223" customFormat="1" ht="15" customHeight="1">
      <c r="A31" s="244"/>
      <c r="B31" s="343" t="s">
        <v>160</v>
      </c>
      <c r="C31" s="343"/>
      <c r="D31" s="343"/>
      <c r="E31" s="343"/>
      <c r="F31" s="343"/>
      <c r="G31" s="343"/>
      <c r="H31" s="343"/>
      <c r="I31" s="343"/>
      <c r="J31" s="227"/>
      <c r="K31" s="253"/>
      <c r="M31" s="253"/>
      <c r="O31" s="253"/>
      <c r="Q31" s="254"/>
    </row>
    <row r="32" spans="1:17" s="223" customFormat="1" ht="12.75">
      <c r="A32" s="244"/>
      <c r="B32" s="343"/>
      <c r="C32" s="343"/>
      <c r="D32" s="343"/>
      <c r="E32" s="343"/>
      <c r="F32" s="343"/>
      <c r="G32" s="343"/>
      <c r="H32" s="343"/>
      <c r="I32" s="343"/>
      <c r="J32" s="227"/>
      <c r="K32" s="253"/>
      <c r="M32" s="253"/>
      <c r="O32" s="253"/>
      <c r="Q32" s="254"/>
    </row>
    <row r="33" spans="1:17" s="223" customFormat="1" ht="31.5" customHeight="1">
      <c r="A33" s="244"/>
      <c r="B33" s="343"/>
      <c r="C33" s="343"/>
      <c r="D33" s="343"/>
      <c r="E33" s="343"/>
      <c r="F33" s="343"/>
      <c r="G33" s="343"/>
      <c r="H33" s="343"/>
      <c r="I33" s="343"/>
      <c r="J33" s="227"/>
      <c r="K33" s="253"/>
      <c r="M33" s="253"/>
      <c r="O33" s="253"/>
      <c r="Q33" s="254"/>
    </row>
    <row r="34" spans="1:17" s="223" customFormat="1" ht="12.75">
      <c r="A34" s="244"/>
      <c r="B34" s="227"/>
      <c r="C34" s="227"/>
      <c r="D34" s="227"/>
      <c r="E34" s="227"/>
      <c r="F34" s="227"/>
      <c r="G34" s="227"/>
      <c r="H34" s="227"/>
      <c r="I34" s="227"/>
      <c r="J34" s="227"/>
      <c r="K34" s="253"/>
      <c r="M34" s="253"/>
      <c r="O34" s="253"/>
      <c r="Q34" s="254"/>
    </row>
    <row r="35" spans="1:17" ht="15" customHeight="1">
      <c r="A35" s="239">
        <v>2</v>
      </c>
      <c r="B35" s="344" t="s">
        <v>161</v>
      </c>
      <c r="C35" s="344"/>
      <c r="D35" s="344"/>
      <c r="E35" s="344"/>
      <c r="F35" s="344"/>
      <c r="G35" s="344"/>
      <c r="H35" s="344"/>
      <c r="I35" s="344"/>
      <c r="J35" s="257"/>
      <c r="K35" s="253" t="s">
        <v>362</v>
      </c>
      <c r="M35" s="253" t="s">
        <v>362</v>
      </c>
      <c r="O35" s="253" t="s">
        <v>382</v>
      </c>
      <c r="Q35" s="254" t="s">
        <v>382</v>
      </c>
    </row>
    <row r="36" spans="1:17" ht="12.75">
      <c r="A36" s="239"/>
      <c r="B36" s="344"/>
      <c r="C36" s="344"/>
      <c r="D36" s="344"/>
      <c r="E36" s="344"/>
      <c r="F36" s="344"/>
      <c r="G36" s="344"/>
      <c r="H36" s="344"/>
      <c r="I36" s="344"/>
      <c r="J36" s="257"/>
      <c r="K36" s="253"/>
      <c r="M36" s="253"/>
      <c r="O36" s="253"/>
      <c r="Q36" s="254"/>
    </row>
    <row r="37" spans="1:17" ht="15" customHeight="1">
      <c r="A37" s="239"/>
      <c r="B37" s="257">
        <v>1</v>
      </c>
      <c r="C37" s="343" t="s">
        <v>162</v>
      </c>
      <c r="D37" s="343"/>
      <c r="E37" s="343"/>
      <c r="F37" s="343"/>
      <c r="G37" s="343"/>
      <c r="H37" s="343"/>
      <c r="I37" s="343"/>
      <c r="J37" s="257"/>
      <c r="K37" s="253"/>
      <c r="M37" s="253"/>
      <c r="O37" s="253"/>
      <c r="Q37" s="254"/>
    </row>
    <row r="38" spans="1:17" ht="45.6" customHeight="1">
      <c r="A38" s="239"/>
      <c r="B38" s="257"/>
      <c r="C38" s="343"/>
      <c r="D38" s="343"/>
      <c r="E38" s="343"/>
      <c r="F38" s="343"/>
      <c r="G38" s="343"/>
      <c r="H38" s="343"/>
      <c r="I38" s="343"/>
      <c r="J38" s="257"/>
      <c r="K38" s="253"/>
      <c r="M38" s="253"/>
      <c r="O38" s="253"/>
      <c r="Q38" s="254"/>
    </row>
    <row r="39" spans="1:17" ht="15" customHeight="1">
      <c r="A39" s="239"/>
      <c r="B39" s="257">
        <v>2</v>
      </c>
      <c r="C39" s="343" t="s">
        <v>163</v>
      </c>
      <c r="D39" s="343"/>
      <c r="E39" s="343"/>
      <c r="F39" s="343"/>
      <c r="G39" s="343"/>
      <c r="H39" s="343"/>
      <c r="I39" s="343"/>
      <c r="J39" s="257"/>
      <c r="K39" s="253"/>
      <c r="M39" s="253"/>
      <c r="O39" s="253"/>
      <c r="Q39" s="254"/>
    </row>
    <row r="40" spans="1:17" ht="19.5" customHeight="1">
      <c r="A40" s="239"/>
      <c r="B40" s="257"/>
      <c r="C40" s="343"/>
      <c r="D40" s="343"/>
      <c r="E40" s="343"/>
      <c r="F40" s="343"/>
      <c r="G40" s="343"/>
      <c r="H40" s="343"/>
      <c r="I40" s="343"/>
      <c r="J40" s="257"/>
      <c r="K40" s="253"/>
      <c r="M40" s="253"/>
      <c r="O40" s="253"/>
      <c r="Q40" s="254"/>
    </row>
    <row r="41" spans="1:17" ht="12.75">
      <c r="A41" s="239"/>
      <c r="B41" s="257">
        <v>3</v>
      </c>
      <c r="C41" s="345"/>
      <c r="D41" s="345"/>
      <c r="E41" s="345"/>
      <c r="F41" s="345"/>
      <c r="G41" s="345"/>
      <c r="H41" s="345"/>
      <c r="I41" s="345"/>
      <c r="J41" s="257"/>
      <c r="K41" s="253"/>
      <c r="M41" s="253"/>
      <c r="O41" s="253"/>
      <c r="Q41" s="254"/>
    </row>
    <row r="42" spans="1:17" ht="12.75">
      <c r="A42" s="239"/>
      <c r="B42" s="257"/>
      <c r="C42" s="345"/>
      <c r="D42" s="345"/>
      <c r="E42" s="345"/>
      <c r="F42" s="345"/>
      <c r="G42" s="345"/>
      <c r="H42" s="345"/>
      <c r="I42" s="345"/>
      <c r="J42" s="257"/>
      <c r="K42" s="253"/>
      <c r="M42" s="253"/>
      <c r="O42" s="253"/>
      <c r="Q42" s="254"/>
    </row>
    <row r="43" spans="1:17" ht="12.75">
      <c r="A43" s="239"/>
      <c r="B43" s="257"/>
      <c r="C43" s="258"/>
      <c r="D43" s="258"/>
      <c r="E43" s="258"/>
      <c r="F43" s="258"/>
      <c r="G43" s="258"/>
      <c r="H43" s="258"/>
      <c r="I43" s="258"/>
      <c r="J43" s="257"/>
      <c r="K43" s="253"/>
      <c r="M43" s="253"/>
      <c r="O43" s="253"/>
      <c r="Q43" s="254"/>
    </row>
    <row r="44" spans="1:17" ht="12.75">
      <c r="A44" s="237" t="s">
        <v>164</v>
      </c>
      <c r="B44" s="259"/>
      <c r="C44" s="259"/>
      <c r="D44" s="259"/>
      <c r="E44" s="259"/>
      <c r="F44" s="259"/>
      <c r="G44" s="259"/>
      <c r="H44" s="259"/>
      <c r="I44" s="259"/>
      <c r="J44" s="257"/>
      <c r="K44" s="253"/>
      <c r="M44" s="253"/>
      <c r="O44" s="253"/>
      <c r="Q44" s="254"/>
    </row>
    <row r="45" spans="1:17" s="257" customFormat="1" ht="12.75">
      <c r="A45" s="241"/>
      <c r="K45" s="250"/>
      <c r="L45" s="227"/>
      <c r="M45" s="250"/>
      <c r="O45" s="250"/>
      <c r="Q45" s="251"/>
    </row>
    <row r="46" spans="1:17" s="257" customFormat="1" ht="15" customHeight="1">
      <c r="A46" s="260">
        <v>1</v>
      </c>
      <c r="B46" s="349" t="s">
        <v>165</v>
      </c>
      <c r="C46" s="349"/>
      <c r="D46" s="349"/>
      <c r="E46" s="349"/>
      <c r="F46" s="349"/>
      <c r="G46" s="349"/>
      <c r="H46" s="349"/>
      <c r="I46" s="349"/>
      <c r="K46" s="250" t="s">
        <v>167</v>
      </c>
      <c r="L46" s="227"/>
      <c r="M46" s="250" t="s">
        <v>167</v>
      </c>
      <c r="O46" s="250" t="s">
        <v>167</v>
      </c>
      <c r="Q46" s="251" t="s">
        <v>167</v>
      </c>
    </row>
    <row r="47" spans="1:17" s="257" customFormat="1" ht="12.75">
      <c r="A47" s="241"/>
      <c r="B47" s="349"/>
      <c r="C47" s="349"/>
      <c r="D47" s="349"/>
      <c r="E47" s="349"/>
      <c r="F47" s="349"/>
      <c r="G47" s="349"/>
      <c r="H47" s="349"/>
      <c r="I47" s="349"/>
      <c r="K47" s="250"/>
      <c r="L47" s="227"/>
      <c r="M47" s="250"/>
      <c r="O47" s="250"/>
      <c r="Q47" s="251"/>
    </row>
    <row r="48" spans="1:17" s="257" customFormat="1" ht="12.75">
      <c r="A48" s="241"/>
      <c r="B48" s="324"/>
      <c r="C48" s="324"/>
      <c r="D48" s="324"/>
      <c r="E48" s="324"/>
      <c r="F48" s="324"/>
      <c r="G48" s="324"/>
      <c r="H48" s="324"/>
      <c r="I48" s="324"/>
      <c r="K48" s="250"/>
      <c r="L48" s="227"/>
      <c r="M48" s="250"/>
      <c r="O48" s="250"/>
      <c r="Q48" s="251"/>
    </row>
    <row r="49" spans="1:17" s="257" customFormat="1" ht="15" customHeight="1">
      <c r="A49" s="260">
        <v>2</v>
      </c>
      <c r="B49" s="342" t="s">
        <v>168</v>
      </c>
      <c r="C49" s="342"/>
      <c r="D49" s="342"/>
      <c r="E49" s="342"/>
      <c r="F49" s="342"/>
      <c r="G49" s="342"/>
      <c r="H49" s="342"/>
      <c r="I49" s="342"/>
      <c r="K49" s="250" t="s">
        <v>167</v>
      </c>
      <c r="L49" s="227"/>
      <c r="M49" s="250" t="s">
        <v>167</v>
      </c>
      <c r="O49" s="250" t="s">
        <v>167</v>
      </c>
      <c r="Q49" s="251" t="s">
        <v>167</v>
      </c>
    </row>
    <row r="50" spans="1:17" s="257" customFormat="1" ht="12.75">
      <c r="A50" s="241"/>
      <c r="B50" s="342"/>
      <c r="C50" s="342"/>
      <c r="D50" s="342"/>
      <c r="E50" s="342"/>
      <c r="F50" s="342"/>
      <c r="G50" s="342"/>
      <c r="H50" s="342"/>
      <c r="I50" s="342"/>
      <c r="K50" s="250"/>
      <c r="L50" s="227"/>
      <c r="M50" s="250"/>
      <c r="O50" s="250"/>
      <c r="Q50" s="251"/>
    </row>
    <row r="51" spans="1:17" s="257" customFormat="1" ht="12.75">
      <c r="A51" s="241"/>
      <c r="K51" s="250"/>
      <c r="L51" s="227"/>
      <c r="M51" s="250"/>
      <c r="O51" s="250"/>
      <c r="Q51" s="251"/>
    </row>
    <row r="52" spans="1:17" s="257" customFormat="1" ht="15" customHeight="1">
      <c r="A52" s="260">
        <v>3</v>
      </c>
      <c r="B52" s="342" t="s">
        <v>363</v>
      </c>
      <c r="C52" s="342"/>
      <c r="D52" s="342"/>
      <c r="E52" s="342"/>
      <c r="F52" s="342"/>
      <c r="G52" s="342"/>
      <c r="H52" s="342"/>
      <c r="I52" s="342"/>
      <c r="K52" s="250" t="s">
        <v>167</v>
      </c>
      <c r="L52" s="227"/>
      <c r="M52" s="250" t="s">
        <v>167</v>
      </c>
      <c r="O52" s="250" t="s">
        <v>167</v>
      </c>
      <c r="Q52" s="251" t="s">
        <v>167</v>
      </c>
    </row>
    <row r="53" spans="1:17" s="257" customFormat="1" ht="12.75">
      <c r="A53" s="260"/>
      <c r="B53" s="342"/>
      <c r="C53" s="342"/>
      <c r="D53" s="342"/>
      <c r="E53" s="342"/>
      <c r="F53" s="342"/>
      <c r="G53" s="342"/>
      <c r="H53" s="342"/>
      <c r="I53" s="342"/>
      <c r="K53" s="250"/>
      <c r="L53" s="227"/>
      <c r="M53" s="250"/>
      <c r="O53" s="250"/>
      <c r="Q53" s="251"/>
    </row>
    <row r="54" spans="1:17" s="257" customFormat="1" ht="12.75">
      <c r="A54" s="260"/>
      <c r="K54" s="250"/>
      <c r="L54" s="227"/>
      <c r="M54" s="250"/>
      <c r="O54" s="250"/>
      <c r="Q54" s="251"/>
    </row>
    <row r="55" spans="1:17" s="257" customFormat="1" ht="12.75">
      <c r="A55" s="260">
        <v>4</v>
      </c>
      <c r="B55" s="261" t="s">
        <v>169</v>
      </c>
      <c r="K55" s="250" t="s">
        <v>167</v>
      </c>
      <c r="L55" s="227"/>
      <c r="M55" s="250" t="s">
        <v>167</v>
      </c>
      <c r="O55" s="250" t="s">
        <v>167</v>
      </c>
      <c r="Q55" s="251" t="s">
        <v>167</v>
      </c>
    </row>
    <row r="56" spans="1:17" s="257" customFormat="1" ht="12.75">
      <c r="A56" s="260"/>
      <c r="B56" s="261" t="s">
        <v>170</v>
      </c>
      <c r="K56" s="250"/>
      <c r="L56" s="227"/>
      <c r="M56" s="250"/>
      <c r="O56" s="250"/>
      <c r="Q56" s="251"/>
    </row>
    <row r="57" spans="1:17" s="257" customFormat="1" ht="12.75">
      <c r="A57" s="260"/>
      <c r="K57" s="250"/>
      <c r="L57" s="227"/>
      <c r="M57" s="250"/>
      <c r="O57" s="250"/>
      <c r="Q57" s="251"/>
    </row>
    <row r="58" spans="1:17" s="257" customFormat="1" ht="15" customHeight="1">
      <c r="A58" s="260">
        <v>5</v>
      </c>
      <c r="B58" s="342" t="s">
        <v>171</v>
      </c>
      <c r="C58" s="342"/>
      <c r="D58" s="342"/>
      <c r="E58" s="342"/>
      <c r="F58" s="342"/>
      <c r="G58" s="342"/>
      <c r="H58" s="342"/>
      <c r="I58" s="342"/>
      <c r="K58" s="250" t="s">
        <v>167</v>
      </c>
      <c r="L58" s="227"/>
      <c r="M58" s="250" t="s">
        <v>167</v>
      </c>
      <c r="O58" s="250" t="s">
        <v>167</v>
      </c>
      <c r="Q58" s="251"/>
    </row>
    <row r="59" spans="1:17" s="257" customFormat="1" ht="12.75">
      <c r="A59" s="260"/>
      <c r="B59" s="342"/>
      <c r="C59" s="342"/>
      <c r="D59" s="342"/>
      <c r="E59" s="342"/>
      <c r="F59" s="342"/>
      <c r="G59" s="342"/>
      <c r="H59" s="342"/>
      <c r="I59" s="342"/>
      <c r="K59" s="250"/>
      <c r="L59" s="227"/>
      <c r="M59" s="250"/>
      <c r="O59" s="250"/>
      <c r="Q59" s="251"/>
    </row>
    <row r="60" spans="1:17" s="257" customFormat="1" ht="12.75">
      <c r="A60" s="260"/>
      <c r="K60" s="250"/>
      <c r="L60" s="227"/>
      <c r="M60" s="250"/>
      <c r="O60" s="250"/>
      <c r="Q60" s="251"/>
    </row>
    <row r="61" spans="1:17" s="257" customFormat="1" ht="15" customHeight="1">
      <c r="A61" s="260">
        <v>6</v>
      </c>
      <c r="B61" s="342" t="s">
        <v>172</v>
      </c>
      <c r="C61" s="342"/>
      <c r="D61" s="342"/>
      <c r="E61" s="342"/>
      <c r="F61" s="342"/>
      <c r="G61" s="342"/>
      <c r="H61" s="342"/>
      <c r="I61" s="342"/>
      <c r="K61" s="250" t="s">
        <v>167</v>
      </c>
      <c r="L61" s="227"/>
      <c r="M61" s="250" t="s">
        <v>167</v>
      </c>
      <c r="O61" s="250" t="s">
        <v>167</v>
      </c>
      <c r="Q61" s="251" t="s">
        <v>167</v>
      </c>
    </row>
    <row r="62" spans="1:17" s="257" customFormat="1" ht="32.45" customHeight="1">
      <c r="A62" s="260"/>
      <c r="B62" s="342"/>
      <c r="C62" s="342"/>
      <c r="D62" s="342"/>
      <c r="E62" s="342"/>
      <c r="F62" s="342"/>
      <c r="G62" s="342"/>
      <c r="H62" s="342"/>
      <c r="I62" s="342"/>
      <c r="K62" s="250"/>
      <c r="L62" s="227"/>
      <c r="M62" s="250"/>
      <c r="O62" s="250"/>
      <c r="Q62" s="251"/>
    </row>
    <row r="63" spans="1:17" s="257" customFormat="1" ht="12.75">
      <c r="A63" s="260"/>
      <c r="K63" s="250"/>
      <c r="L63" s="227"/>
      <c r="M63" s="250"/>
      <c r="O63" s="250"/>
      <c r="Q63" s="251"/>
    </row>
    <row r="64" spans="1:17" s="257" customFormat="1" ht="15" customHeight="1">
      <c r="A64" s="260">
        <v>7</v>
      </c>
      <c r="B64" s="342" t="s">
        <v>173</v>
      </c>
      <c r="C64" s="342"/>
      <c r="D64" s="342"/>
      <c r="E64" s="342"/>
      <c r="F64" s="342"/>
      <c r="G64" s="342"/>
      <c r="H64" s="342"/>
      <c r="I64" s="342"/>
      <c r="K64" s="250" t="s">
        <v>167</v>
      </c>
      <c r="L64" s="227"/>
      <c r="M64" s="250" t="s">
        <v>167</v>
      </c>
      <c r="O64" s="250" t="s">
        <v>167</v>
      </c>
      <c r="Q64" s="251" t="s">
        <v>167</v>
      </c>
    </row>
    <row r="65" spans="1:17" s="257" customFormat="1" ht="12.75">
      <c r="A65" s="260"/>
      <c r="B65" s="342"/>
      <c r="C65" s="342"/>
      <c r="D65" s="342"/>
      <c r="E65" s="342"/>
      <c r="F65" s="342"/>
      <c r="G65" s="342"/>
      <c r="H65" s="342"/>
      <c r="I65" s="342"/>
      <c r="K65" s="250"/>
      <c r="L65" s="227"/>
      <c r="M65" s="250"/>
      <c r="O65" s="250"/>
      <c r="Q65" s="251"/>
    </row>
    <row r="66" spans="1:17" s="257" customFormat="1" ht="12.75">
      <c r="A66" s="260"/>
      <c r="B66" s="262" t="s">
        <v>144</v>
      </c>
      <c r="C66" s="330" t="s">
        <v>174</v>
      </c>
      <c r="D66" s="263"/>
      <c r="E66" s="263"/>
      <c r="F66" s="263"/>
      <c r="G66" s="263"/>
      <c r="H66" s="263"/>
      <c r="I66" s="263"/>
      <c r="K66" s="250"/>
      <c r="L66" s="227"/>
      <c r="M66" s="250"/>
      <c r="O66" s="250"/>
      <c r="Q66" s="251"/>
    </row>
    <row r="67" spans="1:17" s="257" customFormat="1" ht="12.75">
      <c r="A67" s="241"/>
      <c r="B67" s="262" t="s">
        <v>147</v>
      </c>
      <c r="C67" s="330" t="s">
        <v>175</v>
      </c>
      <c r="D67" s="263"/>
      <c r="E67" s="263"/>
      <c r="F67" s="263"/>
      <c r="G67" s="263"/>
      <c r="H67" s="263"/>
      <c r="I67" s="263"/>
      <c r="K67" s="250"/>
      <c r="L67" s="227"/>
      <c r="M67" s="250"/>
      <c r="O67" s="250"/>
      <c r="Q67" s="251"/>
    </row>
    <row r="68" spans="1:17" s="257" customFormat="1" ht="12.75">
      <c r="A68" s="241"/>
      <c r="B68" s="263"/>
      <c r="C68" s="263"/>
      <c r="D68" s="263"/>
      <c r="E68" s="263"/>
      <c r="F68" s="263"/>
      <c r="G68" s="263"/>
      <c r="H68" s="263"/>
      <c r="I68" s="263"/>
      <c r="K68" s="250"/>
      <c r="L68" s="227"/>
      <c r="M68" s="250"/>
      <c r="O68" s="250"/>
      <c r="Q68" s="251"/>
    </row>
    <row r="69" spans="1:17" s="257" customFormat="1" ht="12.75">
      <c r="A69" s="260">
        <v>8</v>
      </c>
      <c r="B69" s="264" t="s">
        <v>176</v>
      </c>
      <c r="C69" s="263"/>
      <c r="D69" s="263"/>
      <c r="E69" s="263"/>
      <c r="F69" s="263"/>
      <c r="G69" s="263"/>
      <c r="H69" s="263"/>
      <c r="I69" s="263"/>
      <c r="K69" s="250" t="s">
        <v>177</v>
      </c>
      <c r="L69" s="227"/>
      <c r="M69" s="250" t="s">
        <v>177</v>
      </c>
      <c r="O69" s="250" t="s">
        <v>177</v>
      </c>
      <c r="Q69" s="251" t="s">
        <v>177</v>
      </c>
    </row>
    <row r="70" spans="1:17" s="257" customFormat="1" ht="12.75">
      <c r="A70" s="260"/>
      <c r="B70" s="263"/>
      <c r="C70" s="263"/>
      <c r="D70" s="263"/>
      <c r="E70" s="263"/>
      <c r="F70" s="263"/>
      <c r="G70" s="263"/>
      <c r="H70" s="263"/>
      <c r="I70" s="263"/>
      <c r="K70" s="250"/>
      <c r="L70" s="227"/>
      <c r="M70" s="250"/>
      <c r="O70" s="250"/>
      <c r="Q70" s="251"/>
    </row>
    <row r="71" spans="1:17" s="257" customFormat="1" ht="15" customHeight="1">
      <c r="A71" s="260">
        <v>9</v>
      </c>
      <c r="B71" s="350" t="s">
        <v>178</v>
      </c>
      <c r="C71" s="350"/>
      <c r="D71" s="350"/>
      <c r="E71" s="350"/>
      <c r="F71" s="350"/>
      <c r="G71" s="350"/>
      <c r="H71" s="350"/>
      <c r="I71" s="350"/>
      <c r="K71" s="250" t="s">
        <v>179</v>
      </c>
      <c r="L71" s="227"/>
      <c r="M71" s="250" t="s">
        <v>364</v>
      </c>
      <c r="O71" s="250" t="s">
        <v>438</v>
      </c>
      <c r="Q71" s="250" t="s">
        <v>455</v>
      </c>
    </row>
    <row r="72" spans="1:17" s="257" customFormat="1" ht="12.75">
      <c r="A72" s="260"/>
      <c r="B72" s="350"/>
      <c r="C72" s="350"/>
      <c r="D72" s="350"/>
      <c r="E72" s="350"/>
      <c r="F72" s="350"/>
      <c r="G72" s="350"/>
      <c r="H72" s="350"/>
      <c r="I72" s="350"/>
      <c r="K72" s="250" t="s">
        <v>180</v>
      </c>
      <c r="L72" s="227"/>
      <c r="M72" s="250" t="s">
        <v>365</v>
      </c>
      <c r="O72" s="250" t="s">
        <v>457</v>
      </c>
      <c r="Q72" s="250" t="s">
        <v>458</v>
      </c>
    </row>
    <row r="73" spans="1:17" s="257" customFormat="1" ht="12.75">
      <c r="A73" s="260"/>
      <c r="B73" s="263"/>
      <c r="C73" s="263"/>
      <c r="D73" s="263"/>
      <c r="E73" s="263"/>
      <c r="F73" s="263"/>
      <c r="G73" s="263"/>
      <c r="H73" s="263"/>
      <c r="I73" s="263"/>
      <c r="K73" s="250"/>
      <c r="L73" s="227"/>
      <c r="M73" s="250"/>
      <c r="O73" s="250" t="s">
        <v>456</v>
      </c>
      <c r="Q73" s="250" t="s">
        <v>459</v>
      </c>
    </row>
    <row r="74" spans="1:17" s="257" customFormat="1" ht="15" customHeight="1">
      <c r="A74" s="260">
        <v>10</v>
      </c>
      <c r="B74" s="342" t="s">
        <v>181</v>
      </c>
      <c r="C74" s="342"/>
      <c r="D74" s="342"/>
      <c r="E74" s="342"/>
      <c r="F74" s="342"/>
      <c r="G74" s="342"/>
      <c r="H74" s="342"/>
      <c r="I74" s="342"/>
      <c r="K74" s="250" t="s">
        <v>167</v>
      </c>
      <c r="L74" s="227"/>
      <c r="M74" s="250" t="s">
        <v>167</v>
      </c>
      <c r="O74" s="250" t="s">
        <v>167</v>
      </c>
      <c r="Q74" s="251" t="s">
        <v>167</v>
      </c>
    </row>
    <row r="75" spans="1:17" s="257" customFormat="1" ht="12.75">
      <c r="A75" s="260"/>
      <c r="B75" s="342"/>
      <c r="C75" s="342"/>
      <c r="D75" s="342"/>
      <c r="E75" s="342"/>
      <c r="F75" s="342"/>
      <c r="G75" s="342"/>
      <c r="H75" s="342"/>
      <c r="I75" s="342"/>
      <c r="K75" s="250"/>
      <c r="L75" s="227"/>
      <c r="M75" s="250"/>
      <c r="O75" s="250"/>
      <c r="Q75" s="251"/>
    </row>
    <row r="76" spans="1:17" s="257" customFormat="1" ht="12.75">
      <c r="A76" s="260"/>
      <c r="B76" s="342"/>
      <c r="C76" s="342"/>
      <c r="D76" s="342"/>
      <c r="E76" s="342"/>
      <c r="F76" s="342"/>
      <c r="G76" s="342"/>
      <c r="H76" s="342"/>
      <c r="I76" s="342"/>
      <c r="K76" s="250"/>
      <c r="L76" s="227"/>
      <c r="M76" s="250"/>
      <c r="O76" s="250"/>
      <c r="Q76" s="251"/>
    </row>
    <row r="77" spans="1:17" s="257" customFormat="1" ht="30">
      <c r="A77" s="260"/>
      <c r="B77" s="265" t="s">
        <v>144</v>
      </c>
      <c r="C77" s="330" t="s">
        <v>182</v>
      </c>
      <c r="D77" s="266"/>
      <c r="E77" s="266"/>
      <c r="F77" s="266"/>
      <c r="G77" s="266"/>
      <c r="H77" s="266"/>
      <c r="I77" s="266"/>
      <c r="K77" s="250"/>
      <c r="L77" s="227"/>
      <c r="M77" s="250"/>
      <c r="O77" s="250"/>
      <c r="Q77" s="251"/>
    </row>
    <row r="78" spans="1:17" s="257" customFormat="1" ht="12.75">
      <c r="A78" s="260"/>
      <c r="B78" s="263"/>
      <c r="C78" s="263"/>
      <c r="D78" s="263"/>
      <c r="E78" s="263"/>
      <c r="F78" s="263"/>
      <c r="G78" s="263"/>
      <c r="H78" s="263"/>
      <c r="I78" s="263"/>
      <c r="K78" s="250"/>
      <c r="L78" s="227"/>
      <c r="M78" s="250"/>
      <c r="O78" s="250"/>
      <c r="Q78" s="251"/>
    </row>
    <row r="79" spans="1:17" s="257" customFormat="1" ht="12.75">
      <c r="A79" s="260">
        <v>11</v>
      </c>
      <c r="B79" s="267" t="s">
        <v>183</v>
      </c>
      <c r="C79" s="263"/>
      <c r="D79" s="263"/>
      <c r="E79" s="263"/>
      <c r="F79" s="263"/>
      <c r="G79" s="263"/>
      <c r="H79" s="263"/>
      <c r="I79" s="263"/>
      <c r="K79" s="250" t="s">
        <v>167</v>
      </c>
      <c r="L79" s="227"/>
      <c r="M79" s="250" t="s">
        <v>167</v>
      </c>
      <c r="O79" s="250" t="s">
        <v>167</v>
      </c>
      <c r="Q79" s="251" t="s">
        <v>167</v>
      </c>
    </row>
    <row r="80" spans="1:17" s="257" customFormat="1" ht="12.75">
      <c r="A80" s="260"/>
      <c r="B80" s="263"/>
      <c r="C80" s="263"/>
      <c r="D80" s="263"/>
      <c r="E80" s="263"/>
      <c r="F80" s="263"/>
      <c r="G80" s="263"/>
      <c r="H80" s="263"/>
      <c r="I80" s="263"/>
      <c r="K80" s="250"/>
      <c r="L80" s="227"/>
      <c r="M80" s="250"/>
      <c r="O80" s="250"/>
      <c r="Q80" s="251"/>
    </row>
    <row r="81" spans="1:17" s="257" customFormat="1" ht="15" customHeight="1">
      <c r="A81" s="260">
        <v>12</v>
      </c>
      <c r="B81" s="267" t="s">
        <v>184</v>
      </c>
      <c r="C81" s="258"/>
      <c r="D81" s="258"/>
      <c r="E81" s="258"/>
      <c r="F81" s="258"/>
      <c r="G81" s="258"/>
      <c r="H81" s="258"/>
      <c r="I81" s="258"/>
      <c r="K81" s="250" t="s">
        <v>167</v>
      </c>
      <c r="L81" s="227"/>
      <c r="M81" s="250" t="s">
        <v>167</v>
      </c>
      <c r="O81" s="250" t="s">
        <v>167</v>
      </c>
      <c r="Q81" s="251" t="s">
        <v>167</v>
      </c>
    </row>
    <row r="82" spans="1:17" s="257" customFormat="1" ht="12.75">
      <c r="A82" s="260"/>
      <c r="B82" s="258"/>
      <c r="C82" s="258"/>
      <c r="D82" s="258"/>
      <c r="E82" s="258"/>
      <c r="F82" s="258"/>
      <c r="G82" s="258"/>
      <c r="H82" s="258"/>
      <c r="I82" s="258"/>
      <c r="K82" s="250"/>
      <c r="L82" s="227"/>
      <c r="M82" s="250"/>
      <c r="O82" s="250"/>
      <c r="Q82" s="251"/>
    </row>
    <row r="83" spans="1:17" s="257" customFormat="1" ht="12.75">
      <c r="A83" s="260">
        <v>13</v>
      </c>
      <c r="B83" s="267" t="s">
        <v>185</v>
      </c>
      <c r="C83" s="258"/>
      <c r="D83" s="258"/>
      <c r="E83" s="258"/>
      <c r="F83" s="258"/>
      <c r="G83" s="258"/>
      <c r="H83" s="258"/>
      <c r="I83" s="258"/>
      <c r="K83" s="250" t="s">
        <v>167</v>
      </c>
      <c r="L83" s="227"/>
      <c r="M83" s="250" t="s">
        <v>167</v>
      </c>
      <c r="O83" s="250" t="s">
        <v>167</v>
      </c>
      <c r="Q83" s="251" t="s">
        <v>167</v>
      </c>
    </row>
    <row r="84" spans="1:17" s="257" customFormat="1" ht="12.75">
      <c r="A84" s="260"/>
      <c r="B84" s="263"/>
      <c r="C84" s="263"/>
      <c r="D84" s="263"/>
      <c r="E84" s="263"/>
      <c r="F84" s="263"/>
      <c r="G84" s="263"/>
      <c r="H84" s="263"/>
      <c r="I84" s="263"/>
      <c r="K84" s="250"/>
      <c r="L84" s="227"/>
      <c r="M84" s="250"/>
      <c r="O84" s="250"/>
      <c r="Q84" s="251"/>
    </row>
    <row r="85" spans="1:17" s="257" customFormat="1" ht="12.75">
      <c r="A85" s="260">
        <v>14</v>
      </c>
      <c r="B85" s="262" t="s">
        <v>186</v>
      </c>
      <c r="C85" s="263"/>
      <c r="D85" s="263"/>
      <c r="E85" s="263"/>
      <c r="F85" s="263"/>
      <c r="G85" s="263"/>
      <c r="H85" s="263"/>
      <c r="I85" s="263"/>
      <c r="K85" s="250" t="s">
        <v>167</v>
      </c>
      <c r="L85" s="227"/>
      <c r="M85" s="250" t="s">
        <v>167</v>
      </c>
      <c r="O85" s="250" t="s">
        <v>167</v>
      </c>
      <c r="Q85" s="251" t="s">
        <v>167</v>
      </c>
    </row>
    <row r="86" spans="1:17" s="257" customFormat="1" ht="12.75">
      <c r="A86" s="260"/>
      <c r="B86" s="262" t="s">
        <v>187</v>
      </c>
      <c r="C86" s="263"/>
      <c r="D86" s="263"/>
      <c r="E86" s="263"/>
      <c r="F86" s="263"/>
      <c r="G86" s="263"/>
      <c r="H86" s="263"/>
      <c r="I86" s="263"/>
      <c r="K86" s="250"/>
      <c r="L86" s="227"/>
      <c r="M86" s="250"/>
      <c r="O86" s="250"/>
      <c r="Q86" s="251"/>
    </row>
    <row r="87" spans="1:17" s="257" customFormat="1" ht="12.75">
      <c r="A87" s="260"/>
      <c r="B87" s="263"/>
      <c r="C87" s="263"/>
      <c r="D87" s="263"/>
      <c r="E87" s="263"/>
      <c r="F87" s="263"/>
      <c r="G87" s="263"/>
      <c r="H87" s="263"/>
      <c r="I87" s="263"/>
      <c r="K87" s="250"/>
      <c r="L87" s="227"/>
      <c r="M87" s="250"/>
      <c r="O87" s="250"/>
      <c r="Q87" s="251"/>
    </row>
    <row r="88" spans="1:17" s="257" customFormat="1" ht="12.75">
      <c r="A88" s="260">
        <v>15</v>
      </c>
      <c r="B88" s="262" t="s">
        <v>188</v>
      </c>
      <c r="C88" s="263"/>
      <c r="D88" s="263"/>
      <c r="E88" s="263"/>
      <c r="F88" s="263"/>
      <c r="G88" s="263"/>
      <c r="H88" s="263"/>
      <c r="I88" s="263"/>
      <c r="K88" s="250" t="s">
        <v>167</v>
      </c>
      <c r="L88" s="227"/>
      <c r="M88" s="250" t="s">
        <v>167</v>
      </c>
      <c r="O88" s="250" t="s">
        <v>167</v>
      </c>
      <c r="Q88" s="251" t="s">
        <v>167</v>
      </c>
    </row>
    <row r="89" spans="1:17" s="257" customFormat="1" ht="15" customHeight="1">
      <c r="A89" s="260"/>
      <c r="B89" s="342" t="s">
        <v>189</v>
      </c>
      <c r="C89" s="342"/>
      <c r="D89" s="342"/>
      <c r="E89" s="342"/>
      <c r="F89" s="342"/>
      <c r="G89" s="342"/>
      <c r="H89" s="342"/>
      <c r="I89" s="342"/>
      <c r="K89" s="250"/>
      <c r="L89" s="227"/>
      <c r="M89" s="250"/>
      <c r="O89" s="250"/>
      <c r="Q89" s="251"/>
    </row>
    <row r="90" spans="1:17" s="257" customFormat="1" ht="12.75">
      <c r="A90" s="260"/>
      <c r="B90" s="342"/>
      <c r="C90" s="342"/>
      <c r="D90" s="342"/>
      <c r="E90" s="342"/>
      <c r="F90" s="342"/>
      <c r="G90" s="342"/>
      <c r="H90" s="342"/>
      <c r="I90" s="342"/>
      <c r="K90" s="250"/>
      <c r="L90" s="227"/>
      <c r="M90" s="250"/>
      <c r="O90" s="250"/>
      <c r="Q90" s="251"/>
    </row>
    <row r="91" spans="1:17" s="257" customFormat="1" ht="12.75">
      <c r="A91" s="260"/>
      <c r="B91" s="266"/>
      <c r="C91" s="266"/>
      <c r="D91" s="266"/>
      <c r="E91" s="266"/>
      <c r="F91" s="266"/>
      <c r="G91" s="266"/>
      <c r="H91" s="266"/>
      <c r="I91" s="266"/>
      <c r="K91" s="250"/>
      <c r="L91" s="227"/>
      <c r="M91" s="250"/>
      <c r="O91" s="250"/>
      <c r="Q91" s="251"/>
    </row>
    <row r="92" spans="1:17" s="257" customFormat="1" ht="15" customHeight="1">
      <c r="A92" s="260">
        <v>16</v>
      </c>
      <c r="B92" s="342" t="s">
        <v>190</v>
      </c>
      <c r="C92" s="342"/>
      <c r="D92" s="342"/>
      <c r="E92" s="342"/>
      <c r="F92" s="342"/>
      <c r="G92" s="342"/>
      <c r="H92" s="342"/>
      <c r="I92" s="342"/>
      <c r="K92" s="250" t="s">
        <v>167</v>
      </c>
      <c r="L92" s="227"/>
      <c r="M92" s="250" t="s">
        <v>167</v>
      </c>
      <c r="O92" s="250" t="s">
        <v>167</v>
      </c>
      <c r="Q92" s="251" t="s">
        <v>167</v>
      </c>
    </row>
    <row r="93" spans="1:17" s="257" customFormat="1" ht="12.75">
      <c r="A93" s="260"/>
      <c r="B93" s="342"/>
      <c r="C93" s="342"/>
      <c r="D93" s="342"/>
      <c r="E93" s="342"/>
      <c r="F93" s="342"/>
      <c r="G93" s="342"/>
      <c r="H93" s="342"/>
      <c r="I93" s="342"/>
      <c r="K93" s="250"/>
      <c r="L93" s="227"/>
      <c r="M93" s="250"/>
      <c r="O93" s="250"/>
      <c r="Q93" s="251"/>
    </row>
    <row r="94" spans="1:17" s="257" customFormat="1" ht="12.75">
      <c r="A94" s="260"/>
      <c r="B94" s="266"/>
      <c r="C94" s="266"/>
      <c r="D94" s="266"/>
      <c r="E94" s="266"/>
      <c r="F94" s="266"/>
      <c r="G94" s="266"/>
      <c r="H94" s="266"/>
      <c r="I94" s="266"/>
      <c r="K94" s="250"/>
      <c r="L94" s="227"/>
      <c r="M94" s="250"/>
      <c r="O94" s="250"/>
      <c r="Q94" s="251"/>
    </row>
    <row r="95" spans="1:17" s="257" customFormat="1" ht="12.75">
      <c r="A95" s="260"/>
      <c r="B95" s="266"/>
      <c r="C95" s="268" t="s">
        <v>191</v>
      </c>
      <c r="D95" s="266"/>
      <c r="E95" s="266"/>
      <c r="F95" s="266"/>
      <c r="G95" s="266"/>
      <c r="H95" s="266"/>
      <c r="I95" s="266"/>
      <c r="K95" s="250"/>
      <c r="L95" s="227"/>
      <c r="M95" s="250"/>
      <c r="O95" s="250"/>
      <c r="Q95" s="251"/>
    </row>
    <row r="96" spans="1:17" s="257" customFormat="1" ht="12.75">
      <c r="A96" s="260"/>
      <c r="B96" s="266"/>
      <c r="C96" s="266"/>
      <c r="D96" s="266"/>
      <c r="E96" s="266"/>
      <c r="F96" s="266"/>
      <c r="G96" s="266"/>
      <c r="H96" s="266"/>
      <c r="I96" s="266"/>
      <c r="K96" s="250"/>
      <c r="L96" s="227"/>
      <c r="M96" s="250"/>
      <c r="O96" s="250"/>
      <c r="Q96" s="251"/>
    </row>
    <row r="97" spans="1:17" s="257" customFormat="1" ht="14.45" customHeight="1">
      <c r="A97" s="260">
        <v>17</v>
      </c>
      <c r="B97" s="342" t="s">
        <v>366</v>
      </c>
      <c r="C97" s="342"/>
      <c r="D97" s="342"/>
      <c r="E97" s="342"/>
      <c r="F97" s="342"/>
      <c r="G97" s="342"/>
      <c r="H97" s="342"/>
      <c r="I97" s="342"/>
      <c r="K97" s="250" t="s">
        <v>167</v>
      </c>
      <c r="L97" s="227"/>
      <c r="M97" s="250" t="s">
        <v>167</v>
      </c>
      <c r="O97" s="250" t="s">
        <v>167</v>
      </c>
      <c r="Q97" s="251" t="s">
        <v>167</v>
      </c>
    </row>
    <row r="98" spans="1:17" s="257" customFormat="1" ht="12.75">
      <c r="A98" s="260"/>
      <c r="B98" s="266"/>
      <c r="C98" s="266"/>
      <c r="D98" s="266"/>
      <c r="E98" s="266"/>
      <c r="F98" s="266"/>
      <c r="G98" s="266"/>
      <c r="H98" s="266"/>
      <c r="I98" s="266"/>
      <c r="K98" s="250"/>
      <c r="L98" s="227"/>
      <c r="M98" s="250"/>
      <c r="O98" s="250"/>
      <c r="Q98" s="251"/>
    </row>
    <row r="99" spans="1:17" s="257" customFormat="1" ht="12.75">
      <c r="A99" s="241"/>
      <c r="C99" s="268" t="s">
        <v>191</v>
      </c>
      <c r="K99" s="250"/>
      <c r="L99" s="227"/>
      <c r="M99" s="250"/>
      <c r="O99" s="250"/>
      <c r="Q99" s="251"/>
    </row>
    <row r="100" spans="10:17" ht="15" customHeight="1">
      <c r="J100" s="269"/>
      <c r="K100" s="253"/>
      <c r="M100" s="253"/>
      <c r="O100" s="253"/>
      <c r="Q100" s="254"/>
    </row>
    <row r="101" spans="1:17" ht="15" customHeight="1">
      <c r="A101" s="260">
        <v>18</v>
      </c>
      <c r="B101" s="350" t="s">
        <v>192</v>
      </c>
      <c r="C101" s="350"/>
      <c r="D101" s="350"/>
      <c r="E101" s="350"/>
      <c r="F101" s="350"/>
      <c r="G101" s="350"/>
      <c r="H101" s="350"/>
      <c r="I101" s="350"/>
      <c r="J101" s="270"/>
      <c r="K101" s="253" t="s">
        <v>167</v>
      </c>
      <c r="M101" s="253" t="s">
        <v>167</v>
      </c>
      <c r="O101" s="253" t="s">
        <v>167</v>
      </c>
      <c r="Q101" s="254" t="s">
        <v>167</v>
      </c>
    </row>
    <row r="102" spans="1:17" ht="14.45" customHeight="1">
      <c r="A102" s="271"/>
      <c r="B102" s="350" t="s">
        <v>193</v>
      </c>
      <c r="C102" s="350"/>
      <c r="D102" s="350"/>
      <c r="E102" s="350"/>
      <c r="F102" s="350"/>
      <c r="G102" s="350"/>
      <c r="H102" s="350"/>
      <c r="I102" s="350"/>
      <c r="J102" s="270"/>
      <c r="K102" s="253"/>
      <c r="M102" s="253"/>
      <c r="O102" s="253"/>
      <c r="Q102" s="254"/>
    </row>
    <row r="103" spans="2:17" ht="12.75">
      <c r="B103" s="272"/>
      <c r="K103" s="253"/>
      <c r="M103" s="253"/>
      <c r="O103" s="253"/>
      <c r="Q103" s="254"/>
    </row>
    <row r="104" spans="1:17" ht="12.75">
      <c r="A104" s="237" t="s">
        <v>194</v>
      </c>
      <c r="B104" s="259"/>
      <c r="C104" s="259"/>
      <c r="D104" s="259"/>
      <c r="E104" s="259"/>
      <c r="F104" s="259"/>
      <c r="G104" s="259"/>
      <c r="H104" s="259"/>
      <c r="I104" s="259"/>
      <c r="K104" s="253"/>
      <c r="M104" s="253"/>
      <c r="O104" s="253"/>
      <c r="Q104" s="254"/>
    </row>
    <row r="105" spans="1:17" ht="15.75" thickBot="1">
      <c r="A105" s="233">
        <v>1</v>
      </c>
      <c r="B105" s="267" t="s">
        <v>195</v>
      </c>
      <c r="C105" s="257"/>
      <c r="D105" s="257"/>
      <c r="E105" s="257"/>
      <c r="F105" s="257"/>
      <c r="G105" s="257"/>
      <c r="H105" s="257"/>
      <c r="I105" s="257"/>
      <c r="J105" s="257"/>
      <c r="K105" s="253"/>
      <c r="M105" s="253"/>
      <c r="O105" s="253"/>
      <c r="Q105" s="254"/>
    </row>
    <row r="106" spans="2:17" ht="15.75" thickBot="1">
      <c r="B106" s="258"/>
      <c r="C106" s="352" t="s">
        <v>388</v>
      </c>
      <c r="D106" s="353"/>
      <c r="E106" s="353"/>
      <c r="F106" s="353"/>
      <c r="G106" s="353"/>
      <c r="H106" s="354"/>
      <c r="I106" s="257"/>
      <c r="J106" s="257"/>
      <c r="K106" s="253"/>
      <c r="M106" s="253"/>
      <c r="O106" s="253" t="s">
        <v>442</v>
      </c>
      <c r="Q106" s="254"/>
    </row>
    <row r="107" spans="2:1024" ht="12.75">
      <c r="B107" s="258"/>
      <c r="C107" s="273" t="s">
        <v>196</v>
      </c>
      <c r="D107" s="274" t="s">
        <v>197</v>
      </c>
      <c r="E107" s="274" t="s">
        <v>367</v>
      </c>
      <c r="F107" s="275"/>
      <c r="G107" s="276"/>
      <c r="H107" s="257"/>
      <c r="I107" s="257"/>
      <c r="J107" s="253"/>
      <c r="K107" s="223"/>
      <c r="L107" s="253"/>
      <c r="M107" s="222"/>
      <c r="N107" s="254"/>
      <c r="P107" s="254"/>
      <c r="AMJ107" s="221"/>
    </row>
    <row r="108" spans="2:1024" ht="12.75">
      <c r="B108" s="258"/>
      <c r="C108" s="281" t="s">
        <v>419</v>
      </c>
      <c r="D108" s="279" t="s">
        <v>368</v>
      </c>
      <c r="E108" s="279">
        <v>1</v>
      </c>
      <c r="F108" s="278"/>
      <c r="G108" s="280"/>
      <c r="H108" s="257"/>
      <c r="I108" s="257"/>
      <c r="J108" s="253"/>
      <c r="K108" s="223"/>
      <c r="L108" s="253"/>
      <c r="M108" s="222"/>
      <c r="N108" s="254"/>
      <c r="O108" s="323" t="s">
        <v>448</v>
      </c>
      <c r="P108" s="254"/>
      <c r="AMJ108" s="221"/>
    </row>
    <row r="109" spans="2:1024" ht="12.75">
      <c r="B109" s="258"/>
      <c r="C109" s="277" t="s">
        <v>448</v>
      </c>
      <c r="D109" s="279" t="s">
        <v>389</v>
      </c>
      <c r="E109" s="279">
        <v>1</v>
      </c>
      <c r="F109" s="278"/>
      <c r="G109" s="280"/>
      <c r="H109" s="257"/>
      <c r="I109" s="257"/>
      <c r="J109" s="253"/>
      <c r="K109" s="223"/>
      <c r="L109" s="253"/>
      <c r="M109" s="222"/>
      <c r="N109" s="254"/>
      <c r="O109" s="323" t="s">
        <v>460</v>
      </c>
      <c r="P109" s="254"/>
      <c r="AMJ109" s="221"/>
    </row>
    <row r="110" spans="1:1024" ht="12.75">
      <c r="A110" s="239"/>
      <c r="C110" s="277" t="s">
        <v>418</v>
      </c>
      <c r="D110" s="279" t="s">
        <v>369</v>
      </c>
      <c r="E110" s="279">
        <v>1</v>
      </c>
      <c r="F110" s="278"/>
      <c r="G110" s="280"/>
      <c r="H110" s="257"/>
      <c r="I110" s="257"/>
      <c r="J110" s="253"/>
      <c r="K110" s="223"/>
      <c r="L110" s="253"/>
      <c r="M110" s="222"/>
      <c r="N110" s="254"/>
      <c r="O110" s="323" t="s">
        <v>418</v>
      </c>
      <c r="P110" s="254"/>
      <c r="AMJ110" s="221"/>
    </row>
    <row r="111" spans="1:1024" ht="12.75">
      <c r="A111" s="239"/>
      <c r="C111" s="281" t="s">
        <v>438</v>
      </c>
      <c r="D111" s="279" t="s">
        <v>370</v>
      </c>
      <c r="E111" s="279">
        <v>1</v>
      </c>
      <c r="F111" s="278"/>
      <c r="G111" s="280"/>
      <c r="H111" s="257"/>
      <c r="I111" s="257"/>
      <c r="J111" s="253"/>
      <c r="K111" s="223"/>
      <c r="L111" s="253"/>
      <c r="M111" s="222"/>
      <c r="N111" s="254"/>
      <c r="O111" s="323" t="s">
        <v>461</v>
      </c>
      <c r="P111" s="254"/>
      <c r="AMJ111" s="221"/>
    </row>
    <row r="112" spans="1:1024" ht="12.75">
      <c r="A112" s="239"/>
      <c r="C112" s="281" t="s">
        <v>439</v>
      </c>
      <c r="D112" s="279" t="s">
        <v>371</v>
      </c>
      <c r="E112" s="279">
        <v>2</v>
      </c>
      <c r="F112" s="278"/>
      <c r="G112" s="280"/>
      <c r="H112" s="257"/>
      <c r="I112" s="257"/>
      <c r="J112" s="253"/>
      <c r="K112" s="223"/>
      <c r="L112" s="253"/>
      <c r="M112" s="222"/>
      <c r="N112" s="254"/>
      <c r="O112" s="323" t="s">
        <v>463</v>
      </c>
      <c r="P112" s="254"/>
      <c r="AMJ112" s="221"/>
    </row>
    <row r="113" spans="1:1024" ht="15.75" thickBot="1">
      <c r="A113" s="239"/>
      <c r="C113" s="282" t="s">
        <v>440</v>
      </c>
      <c r="D113" s="284" t="s">
        <v>372</v>
      </c>
      <c r="E113" s="284">
        <v>2</v>
      </c>
      <c r="F113" s="283"/>
      <c r="G113" s="285"/>
      <c r="H113" s="257"/>
      <c r="I113" s="257"/>
      <c r="J113" s="253"/>
      <c r="K113" s="223"/>
      <c r="L113" s="253"/>
      <c r="M113" s="222"/>
      <c r="N113" s="254"/>
      <c r="O113" s="323" t="s">
        <v>462</v>
      </c>
      <c r="P113" s="254"/>
      <c r="AMJ113" s="221"/>
    </row>
    <row r="114" spans="1:17" ht="12.75">
      <c r="A114" s="239"/>
      <c r="B114" s="286"/>
      <c r="C114" s="257"/>
      <c r="D114" s="257"/>
      <c r="E114" s="257"/>
      <c r="K114" s="253"/>
      <c r="M114" s="253"/>
      <c r="O114" s="253"/>
      <c r="Q114" s="254"/>
    </row>
    <row r="115" spans="1:17" ht="12.75">
      <c r="A115" s="233">
        <v>2</v>
      </c>
      <c r="B115" s="267" t="s">
        <v>198</v>
      </c>
      <c r="C115" s="257"/>
      <c r="D115" s="257"/>
      <c r="E115" s="257"/>
      <c r="G115" s="287"/>
      <c r="K115" s="253"/>
      <c r="M115" s="253"/>
      <c r="O115" s="253" t="s">
        <v>142</v>
      </c>
      <c r="Q115" s="254"/>
    </row>
    <row r="116" spans="1:17" ht="12.75">
      <c r="A116" s="239"/>
      <c r="B116" s="257"/>
      <c r="C116" s="257"/>
      <c r="D116" s="257"/>
      <c r="E116" s="257"/>
      <c r="K116" s="253"/>
      <c r="M116" s="253"/>
      <c r="O116" s="253"/>
      <c r="Q116" s="254"/>
    </row>
    <row r="117" spans="1:17" ht="12.75">
      <c r="A117" s="233">
        <v>3</v>
      </c>
      <c r="B117" s="267" t="s">
        <v>199</v>
      </c>
      <c r="C117" s="257"/>
      <c r="D117" s="257"/>
      <c r="E117" s="257"/>
      <c r="G117" s="287"/>
      <c r="K117" s="253"/>
      <c r="M117" s="253"/>
      <c r="O117" s="253" t="s">
        <v>142</v>
      </c>
      <c r="Q117" s="254"/>
    </row>
    <row r="118" spans="11:17" ht="12.75">
      <c r="K118" s="253"/>
      <c r="M118" s="253"/>
      <c r="O118" s="253"/>
      <c r="Q118" s="254"/>
    </row>
    <row r="119" spans="1:17" ht="12.75">
      <c r="A119" s="233">
        <v>4</v>
      </c>
      <c r="B119" s="267" t="s">
        <v>200</v>
      </c>
      <c r="C119" s="257"/>
      <c r="D119" s="257"/>
      <c r="E119" s="257"/>
      <c r="F119" s="257"/>
      <c r="G119" s="257"/>
      <c r="H119" s="257"/>
      <c r="I119" s="257"/>
      <c r="J119" s="257"/>
      <c r="K119" s="253" t="s">
        <v>142</v>
      </c>
      <c r="M119" s="253" t="s">
        <v>167</v>
      </c>
      <c r="O119" s="253" t="s">
        <v>142</v>
      </c>
      <c r="Q119" s="254"/>
    </row>
    <row r="120" spans="1:17" ht="12.75">
      <c r="A120" s="239"/>
      <c r="B120" s="288" t="s">
        <v>144</v>
      </c>
      <c r="C120" s="288" t="s">
        <v>196</v>
      </c>
      <c r="D120" s="257"/>
      <c r="E120" s="257"/>
      <c r="F120" s="257"/>
      <c r="H120" s="257"/>
      <c r="I120" s="257"/>
      <c r="J120" s="257"/>
      <c r="K120" s="289"/>
      <c r="M120" s="289"/>
      <c r="O120" s="289"/>
      <c r="Q120" s="290"/>
    </row>
    <row r="121" spans="1:17" ht="12.75">
      <c r="A121" s="239"/>
      <c r="B121" s="288" t="s">
        <v>147</v>
      </c>
      <c r="C121" s="267" t="s">
        <v>201</v>
      </c>
      <c r="D121" s="257"/>
      <c r="E121" s="257"/>
      <c r="F121" s="257"/>
      <c r="H121" s="257"/>
      <c r="I121" s="257"/>
      <c r="J121" s="257"/>
      <c r="K121" s="289"/>
      <c r="M121" s="289"/>
      <c r="O121" s="289"/>
      <c r="Q121" s="290"/>
    </row>
    <row r="122" spans="1:17" ht="12.75">
      <c r="A122" s="239"/>
      <c r="B122" s="288" t="s">
        <v>149</v>
      </c>
      <c r="C122" s="267" t="s">
        <v>202</v>
      </c>
      <c r="D122" s="257"/>
      <c r="E122" s="257"/>
      <c r="F122" s="257"/>
      <c r="H122" s="257"/>
      <c r="I122" s="257"/>
      <c r="J122" s="257"/>
      <c r="K122" s="289"/>
      <c r="M122" s="289"/>
      <c r="O122" s="289"/>
      <c r="Q122" s="290"/>
    </row>
    <row r="123" spans="1:17" ht="12.75">
      <c r="A123" s="239"/>
      <c r="B123" s="288" t="s">
        <v>203</v>
      </c>
      <c r="C123" s="267" t="s">
        <v>204</v>
      </c>
      <c r="D123" s="257"/>
      <c r="E123" s="257"/>
      <c r="F123" s="257"/>
      <c r="H123" s="257"/>
      <c r="I123" s="257"/>
      <c r="J123" s="257"/>
      <c r="K123" s="289"/>
      <c r="M123" s="289"/>
      <c r="O123" s="289"/>
      <c r="Q123" s="290"/>
    </row>
    <row r="124" spans="1:17" ht="12.75">
      <c r="A124" s="239"/>
      <c r="B124" s="288" t="s">
        <v>205</v>
      </c>
      <c r="C124" s="267" t="s">
        <v>206</v>
      </c>
      <c r="D124" s="257"/>
      <c r="E124" s="257"/>
      <c r="F124" s="257"/>
      <c r="G124" s="257"/>
      <c r="H124" s="257"/>
      <c r="I124" s="257"/>
      <c r="J124" s="257"/>
      <c r="K124" s="253"/>
      <c r="M124" s="253"/>
      <c r="O124" s="253"/>
      <c r="Q124" s="254"/>
    </row>
    <row r="125" spans="1:17" ht="12.75">
      <c r="A125" s="239"/>
      <c r="B125" s="261" t="s">
        <v>207</v>
      </c>
      <c r="C125" s="291" t="s">
        <v>383</v>
      </c>
      <c r="D125" s="257"/>
      <c r="E125" s="257"/>
      <c r="F125" s="257"/>
      <c r="G125" s="257"/>
      <c r="H125" s="257"/>
      <c r="I125" s="257"/>
      <c r="J125" s="257"/>
      <c r="K125" s="253"/>
      <c r="M125" s="253"/>
      <c r="O125" s="253"/>
      <c r="Q125" s="254"/>
    </row>
    <row r="126" spans="1:17" ht="12.75">
      <c r="A126" s="239"/>
      <c r="B126" s="257"/>
      <c r="C126" s="257"/>
      <c r="D126" s="257"/>
      <c r="E126" s="257"/>
      <c r="F126" s="257"/>
      <c r="G126" s="257"/>
      <c r="H126" s="257"/>
      <c r="I126" s="257"/>
      <c r="J126" s="257"/>
      <c r="K126" s="253"/>
      <c r="M126" s="253"/>
      <c r="O126" s="253"/>
      <c r="Q126" s="254"/>
    </row>
    <row r="127" spans="1:17" ht="15" customHeight="1">
      <c r="A127" s="233">
        <v>5</v>
      </c>
      <c r="B127" s="350" t="s">
        <v>208</v>
      </c>
      <c r="C127" s="350"/>
      <c r="D127" s="350"/>
      <c r="E127" s="350"/>
      <c r="F127" s="350"/>
      <c r="G127" s="350"/>
      <c r="H127" s="350"/>
      <c r="I127" s="350"/>
      <c r="J127" s="292"/>
      <c r="K127" s="253" t="s">
        <v>142</v>
      </c>
      <c r="M127" s="253" t="s">
        <v>142</v>
      </c>
      <c r="O127" s="253" t="s">
        <v>142</v>
      </c>
      <c r="Q127" s="254"/>
    </row>
    <row r="128" spans="1:17" ht="12.75">
      <c r="A128" s="293"/>
      <c r="B128" s="350"/>
      <c r="C128" s="350"/>
      <c r="D128" s="350"/>
      <c r="E128" s="350"/>
      <c r="F128" s="350"/>
      <c r="G128" s="350"/>
      <c r="H128" s="350"/>
      <c r="I128" s="350"/>
      <c r="J128" s="292"/>
      <c r="K128" s="253"/>
      <c r="M128" s="253"/>
      <c r="O128" s="253"/>
      <c r="Q128" s="254"/>
    </row>
    <row r="129" spans="1:17" ht="12.75">
      <c r="A129" s="294"/>
      <c r="B129" s="295"/>
      <c r="C129" s="295"/>
      <c r="D129" s="295"/>
      <c r="E129" s="295"/>
      <c r="F129" s="295"/>
      <c r="G129" s="295"/>
      <c r="H129" s="295"/>
      <c r="I129" s="295"/>
      <c r="J129" s="295"/>
      <c r="K129" s="253"/>
      <c r="M129" s="253"/>
      <c r="O129" s="253"/>
      <c r="Q129" s="254"/>
    </row>
    <row r="130" spans="1:17" ht="12.75">
      <c r="A130" s="233">
        <v>6</v>
      </c>
      <c r="B130" s="267" t="s">
        <v>209</v>
      </c>
      <c r="C130" s="257"/>
      <c r="D130" s="257"/>
      <c r="E130" s="257"/>
      <c r="F130" s="257"/>
      <c r="G130" s="257"/>
      <c r="H130" s="257"/>
      <c r="I130" s="257"/>
      <c r="J130" s="257"/>
      <c r="K130" s="253" t="s">
        <v>142</v>
      </c>
      <c r="M130" s="253" t="s">
        <v>142</v>
      </c>
      <c r="O130" s="253" t="s">
        <v>142</v>
      </c>
      <c r="Q130" s="254"/>
    </row>
    <row r="131" spans="2:17" ht="12.75">
      <c r="B131" s="288" t="s">
        <v>144</v>
      </c>
      <c r="C131" s="296" t="s">
        <v>210</v>
      </c>
      <c r="K131" s="253"/>
      <c r="M131" s="253"/>
      <c r="O131" s="253"/>
      <c r="Q131" s="254"/>
    </row>
    <row r="132" spans="3:17" ht="12.75">
      <c r="C132" s="288" t="s">
        <v>211</v>
      </c>
      <c r="K132" s="253"/>
      <c r="M132" s="253"/>
      <c r="O132" s="253"/>
      <c r="Q132" s="254"/>
    </row>
    <row r="133" spans="3:17" ht="12.75">
      <c r="C133" s="288" t="s">
        <v>212</v>
      </c>
      <c r="K133" s="253"/>
      <c r="M133" s="253"/>
      <c r="O133" s="253"/>
      <c r="Q133" s="254"/>
    </row>
    <row r="134" spans="3:17" ht="12.75">
      <c r="C134" s="288" t="s">
        <v>213</v>
      </c>
      <c r="K134" s="253"/>
      <c r="M134" s="253"/>
      <c r="O134" s="253"/>
      <c r="Q134" s="254"/>
    </row>
    <row r="135" spans="2:17" ht="15" customHeight="1">
      <c r="B135" s="288" t="s">
        <v>147</v>
      </c>
      <c r="C135" s="350" t="s">
        <v>215</v>
      </c>
      <c r="D135" s="350"/>
      <c r="E135" s="350"/>
      <c r="F135" s="350"/>
      <c r="G135" s="350"/>
      <c r="H135" s="350"/>
      <c r="I135" s="350"/>
      <c r="J135" s="270"/>
      <c r="K135" s="253"/>
      <c r="M135" s="253"/>
      <c r="O135" s="253"/>
      <c r="Q135" s="254"/>
    </row>
    <row r="136" spans="2:17" ht="15" customHeight="1">
      <c r="B136" s="270"/>
      <c r="C136" s="350"/>
      <c r="D136" s="350"/>
      <c r="E136" s="350"/>
      <c r="F136" s="350"/>
      <c r="G136" s="350"/>
      <c r="H136" s="350"/>
      <c r="I136" s="350"/>
      <c r="J136" s="270"/>
      <c r="K136" s="253"/>
      <c r="M136" s="253"/>
      <c r="O136" s="253"/>
      <c r="Q136" s="254"/>
    </row>
    <row r="137" spans="2:17" ht="15" customHeight="1">
      <c r="B137" s="297"/>
      <c r="C137" s="297"/>
      <c r="D137" s="297"/>
      <c r="E137" s="297"/>
      <c r="F137" s="297"/>
      <c r="G137" s="297"/>
      <c r="H137" s="297"/>
      <c r="I137" s="297"/>
      <c r="J137" s="270"/>
      <c r="K137" s="253"/>
      <c r="M137" s="253"/>
      <c r="O137" s="253"/>
      <c r="Q137" s="254"/>
    </row>
    <row r="138" spans="11:17" ht="12.75">
      <c r="K138" s="253"/>
      <c r="M138" s="253"/>
      <c r="O138" s="253"/>
      <c r="Q138" s="254"/>
    </row>
    <row r="139" spans="1:17" ht="12.75">
      <c r="A139" s="237" t="s">
        <v>22</v>
      </c>
      <c r="B139" s="259"/>
      <c r="C139" s="259"/>
      <c r="D139" s="259"/>
      <c r="E139" s="259"/>
      <c r="F139" s="259"/>
      <c r="G139" s="259"/>
      <c r="H139" s="259"/>
      <c r="I139" s="259"/>
      <c r="J139" s="257"/>
      <c r="K139" s="253"/>
      <c r="M139" s="253"/>
      <c r="O139" s="253"/>
      <c r="Q139" s="254"/>
    </row>
    <row r="140" spans="1:17" ht="12.75">
      <c r="A140" s="233">
        <v>1</v>
      </c>
      <c r="B140" s="267" t="s">
        <v>216</v>
      </c>
      <c r="C140" s="257"/>
      <c r="D140" s="257"/>
      <c r="E140" s="257"/>
      <c r="F140" s="257"/>
      <c r="G140" s="257"/>
      <c r="H140" s="257"/>
      <c r="I140" s="257"/>
      <c r="J140" s="257"/>
      <c r="K140" s="253" t="s">
        <v>142</v>
      </c>
      <c r="M140" s="253" t="s">
        <v>142</v>
      </c>
      <c r="O140" s="253" t="s">
        <v>142</v>
      </c>
      <c r="Q140" s="254"/>
    </row>
    <row r="141" spans="1:17" ht="15" customHeight="1">
      <c r="A141" s="239"/>
      <c r="B141" s="288" t="s">
        <v>144</v>
      </c>
      <c r="C141" s="350" t="s">
        <v>217</v>
      </c>
      <c r="D141" s="350"/>
      <c r="E141" s="350"/>
      <c r="F141" s="350"/>
      <c r="G141" s="350"/>
      <c r="H141" s="350"/>
      <c r="I141" s="350"/>
      <c r="J141" s="292"/>
      <c r="K141" s="253"/>
      <c r="M141" s="253"/>
      <c r="O141" s="253"/>
      <c r="Q141" s="254"/>
    </row>
    <row r="142" spans="1:17" ht="12.75">
      <c r="A142" s="239"/>
      <c r="B142" s="292"/>
      <c r="C142" s="350"/>
      <c r="D142" s="350"/>
      <c r="E142" s="350"/>
      <c r="F142" s="350"/>
      <c r="G142" s="350"/>
      <c r="H142" s="350"/>
      <c r="I142" s="350"/>
      <c r="J142" s="292"/>
      <c r="K142" s="253"/>
      <c r="M142" s="253"/>
      <c r="O142" s="253"/>
      <c r="Q142" s="254"/>
    </row>
    <row r="143" spans="1:17" ht="15" customHeight="1">
      <c r="A143" s="239"/>
      <c r="B143" s="288" t="s">
        <v>147</v>
      </c>
      <c r="C143" s="350" t="s">
        <v>218</v>
      </c>
      <c r="D143" s="350"/>
      <c r="E143" s="350"/>
      <c r="F143" s="350"/>
      <c r="G143" s="350"/>
      <c r="H143" s="350"/>
      <c r="I143" s="350"/>
      <c r="J143" s="292"/>
      <c r="K143" s="253"/>
      <c r="M143" s="253"/>
      <c r="O143" s="253" t="s">
        <v>142</v>
      </c>
      <c r="Q143" s="254"/>
    </row>
    <row r="144" spans="1:17" ht="12.75">
      <c r="A144" s="239"/>
      <c r="B144" s="292"/>
      <c r="C144" s="350"/>
      <c r="D144" s="350"/>
      <c r="E144" s="350"/>
      <c r="F144" s="350"/>
      <c r="G144" s="350"/>
      <c r="H144" s="350"/>
      <c r="I144" s="350"/>
      <c r="J144" s="292"/>
      <c r="K144" s="253"/>
      <c r="M144" s="253"/>
      <c r="O144" s="253"/>
      <c r="Q144" s="254"/>
    </row>
    <row r="145" spans="2:17" ht="12.75">
      <c r="B145" s="297"/>
      <c r="C145" s="297"/>
      <c r="D145" s="297"/>
      <c r="E145" s="297"/>
      <c r="F145" s="297"/>
      <c r="G145" s="297"/>
      <c r="H145" s="297"/>
      <c r="I145" s="297"/>
      <c r="J145" s="297"/>
      <c r="K145" s="253"/>
      <c r="M145" s="253"/>
      <c r="O145" s="253"/>
      <c r="Q145" s="254"/>
    </row>
    <row r="146" spans="1:17" ht="12.75">
      <c r="A146" s="237" t="s">
        <v>219</v>
      </c>
      <c r="B146" s="259"/>
      <c r="C146" s="259"/>
      <c r="D146" s="259"/>
      <c r="E146" s="259"/>
      <c r="F146" s="259"/>
      <c r="G146" s="259"/>
      <c r="H146" s="259"/>
      <c r="I146" s="259"/>
      <c r="K146" s="253"/>
      <c r="M146" s="253"/>
      <c r="O146" s="253"/>
      <c r="Q146" s="254"/>
    </row>
    <row r="147" spans="1:17" s="257" customFormat="1" ht="15" customHeight="1">
      <c r="A147" s="260" t="s">
        <v>220</v>
      </c>
      <c r="B147" s="292"/>
      <c r="C147" s="292"/>
      <c r="D147" s="292"/>
      <c r="E147" s="292"/>
      <c r="F147" s="292"/>
      <c r="G147" s="292"/>
      <c r="H147" s="292"/>
      <c r="I147" s="292"/>
      <c r="J147" s="292"/>
      <c r="K147" s="250"/>
      <c r="L147" s="227"/>
      <c r="M147" s="250"/>
      <c r="O147" s="250"/>
      <c r="Q147" s="251"/>
    </row>
    <row r="148" spans="1:17" ht="8.25" customHeight="1">
      <c r="A148" s="298"/>
      <c r="B148" s="297"/>
      <c r="C148" s="297"/>
      <c r="D148" s="297"/>
      <c r="E148" s="297"/>
      <c r="F148" s="297"/>
      <c r="G148" s="297"/>
      <c r="H148" s="297"/>
      <c r="I148" s="297"/>
      <c r="J148" s="297"/>
      <c r="K148" s="253"/>
      <c r="M148" s="253"/>
      <c r="O148" s="253"/>
      <c r="Q148" s="254"/>
    </row>
    <row r="149" spans="1:17" ht="15" customHeight="1">
      <c r="A149" s="230"/>
      <c r="B149" s="272"/>
      <c r="C149" s="272"/>
      <c r="D149" s="351"/>
      <c r="E149" s="351"/>
      <c r="F149" s="351"/>
      <c r="G149" s="351"/>
      <c r="H149" s="299" t="s">
        <v>221</v>
      </c>
      <c r="K149" s="253"/>
      <c r="M149" s="253"/>
      <c r="O149" s="253"/>
      <c r="Q149" s="254"/>
    </row>
    <row r="150" spans="1:17" s="223" customFormat="1" ht="13.5" customHeight="1">
      <c r="A150" s="230"/>
      <c r="B150" s="300"/>
      <c r="C150" s="300"/>
      <c r="D150" s="351"/>
      <c r="E150" s="351"/>
      <c r="F150" s="351"/>
      <c r="G150" s="351"/>
      <c r="H150" s="301" t="s">
        <v>0</v>
      </c>
      <c r="K150" s="253"/>
      <c r="M150" s="253"/>
      <c r="O150" s="253"/>
      <c r="Q150" s="254"/>
    </row>
    <row r="151" spans="1:17" s="223" customFormat="1" ht="13.5" customHeight="1">
      <c r="A151" s="302" t="s">
        <v>222</v>
      </c>
      <c r="B151" s="303"/>
      <c r="C151" s="304"/>
      <c r="D151" s="305"/>
      <c r="E151" s="305"/>
      <c r="F151" s="305"/>
      <c r="G151" s="305"/>
      <c r="H151" s="306">
        <f aca="true" t="shared" si="0" ref="H151:H157">SUM(D151:G151)</f>
        <v>0</v>
      </c>
      <c r="K151" s="253"/>
      <c r="M151" s="253"/>
      <c r="O151" s="253"/>
      <c r="Q151" s="254"/>
    </row>
    <row r="152" spans="1:17" s="223" customFormat="1" ht="13.5" customHeight="1">
      <c r="A152" s="302" t="s">
        <v>223</v>
      </c>
      <c r="B152" s="303"/>
      <c r="C152" s="304"/>
      <c r="D152" s="307"/>
      <c r="E152" s="305"/>
      <c r="F152" s="305"/>
      <c r="G152" s="305"/>
      <c r="H152" s="306">
        <f t="shared" si="0"/>
        <v>0</v>
      </c>
      <c r="K152" s="253"/>
      <c r="M152" s="253"/>
      <c r="O152" s="253"/>
      <c r="Q152" s="254"/>
    </row>
    <row r="153" spans="1:17" s="223" customFormat="1" ht="13.5" customHeight="1">
      <c r="A153" s="302" t="s">
        <v>224</v>
      </c>
      <c r="B153" s="303"/>
      <c r="C153" s="304"/>
      <c r="D153" s="307"/>
      <c r="E153" s="305"/>
      <c r="F153" s="305"/>
      <c r="G153" s="307"/>
      <c r="H153" s="306">
        <f t="shared" si="0"/>
        <v>0</v>
      </c>
      <c r="K153" s="253"/>
      <c r="M153" s="253"/>
      <c r="O153" s="253"/>
      <c r="Q153" s="254"/>
    </row>
    <row r="154" spans="1:17" s="223" customFormat="1" ht="15" customHeight="1">
      <c r="A154" s="302" t="s">
        <v>225</v>
      </c>
      <c r="B154" s="303"/>
      <c r="C154" s="304"/>
      <c r="D154" s="308"/>
      <c r="E154" s="309"/>
      <c r="F154" s="309"/>
      <c r="G154" s="308"/>
      <c r="H154" s="306">
        <f t="shared" si="0"/>
        <v>0</v>
      </c>
      <c r="K154" s="253"/>
      <c r="M154" s="253"/>
      <c r="O154" s="253"/>
      <c r="Q154" s="254"/>
    </row>
    <row r="155" spans="1:17" s="223" customFormat="1" ht="15" customHeight="1">
      <c r="A155" s="302" t="s">
        <v>226</v>
      </c>
      <c r="B155" s="303"/>
      <c r="C155" s="304"/>
      <c r="D155" s="306"/>
      <c r="E155" s="306"/>
      <c r="F155" s="306"/>
      <c r="G155" s="306"/>
      <c r="H155" s="306">
        <f t="shared" si="0"/>
        <v>0</v>
      </c>
      <c r="K155" s="253"/>
      <c r="M155" s="253"/>
      <c r="O155" s="253"/>
      <c r="Q155" s="254"/>
    </row>
    <row r="156" spans="1:17" s="223" customFormat="1" ht="15" customHeight="1">
      <c r="A156" s="302" t="s">
        <v>227</v>
      </c>
      <c r="B156" s="303"/>
      <c r="C156" s="304"/>
      <c r="D156" s="309"/>
      <c r="E156" s="309"/>
      <c r="F156" s="309"/>
      <c r="G156" s="310"/>
      <c r="H156" s="306">
        <f t="shared" si="0"/>
        <v>0</v>
      </c>
      <c r="K156" s="253"/>
      <c r="M156" s="253"/>
      <c r="O156" s="253"/>
      <c r="Q156" s="254"/>
    </row>
    <row r="157" spans="1:17" s="223" customFormat="1" ht="15" customHeight="1">
      <c r="A157" s="230"/>
      <c r="B157" s="300" t="s">
        <v>228</v>
      </c>
      <c r="C157" s="300"/>
      <c r="D157" s="311">
        <f>SUM(D151:D156)</f>
        <v>0</v>
      </c>
      <c r="E157" s="311">
        <f>SUM(E151:E156)</f>
        <v>0</v>
      </c>
      <c r="F157" s="311">
        <f>SUM(F151:F156)</f>
        <v>0</v>
      </c>
      <c r="G157" s="311">
        <f>SUM(G151:G156)</f>
        <v>0</v>
      </c>
      <c r="H157" s="311">
        <f t="shared" si="0"/>
        <v>0</v>
      </c>
      <c r="K157" s="253"/>
      <c r="M157" s="253"/>
      <c r="O157" s="253"/>
      <c r="Q157" s="254"/>
    </row>
    <row r="158" spans="1:17" s="223" customFormat="1" ht="15" customHeight="1">
      <c r="A158" s="230"/>
      <c r="B158" s="300"/>
      <c r="C158" s="300"/>
      <c r="D158" s="300"/>
      <c r="E158" s="300"/>
      <c r="F158" s="300"/>
      <c r="G158" s="300"/>
      <c r="H158" s="300"/>
      <c r="I158" s="300"/>
      <c r="J158" s="300"/>
      <c r="K158" s="253"/>
      <c r="M158" s="253"/>
      <c r="O158" s="253"/>
      <c r="Q158" s="254"/>
    </row>
    <row r="159" spans="1:17" s="223" customFormat="1" ht="15" customHeight="1">
      <c r="A159" s="233"/>
      <c r="B159" s="300"/>
      <c r="C159" s="300"/>
      <c r="D159" s="300"/>
      <c r="E159" s="300"/>
      <c r="F159" s="300"/>
      <c r="G159" s="300"/>
      <c r="H159" s="300"/>
      <c r="I159" s="300"/>
      <c r="J159" s="300"/>
      <c r="K159" s="253"/>
      <c r="M159" s="253"/>
      <c r="O159" s="253"/>
      <c r="Q159" s="254"/>
    </row>
    <row r="160" spans="1:17" ht="12.75">
      <c r="A160" s="312" t="s">
        <v>229</v>
      </c>
      <c r="B160" s="259"/>
      <c r="C160" s="259"/>
      <c r="D160" s="259"/>
      <c r="E160" s="259"/>
      <c r="F160" s="259"/>
      <c r="G160" s="259"/>
      <c r="H160" s="259"/>
      <c r="I160" s="259"/>
      <c r="J160" s="257"/>
      <c r="K160" s="253"/>
      <c r="L160" s="227"/>
      <c r="M160" s="253"/>
      <c r="O160" s="253"/>
      <c r="Q160" s="254"/>
    </row>
    <row r="161" spans="1:17" s="257" customFormat="1" ht="12.75">
      <c r="A161" s="239">
        <v>1</v>
      </c>
      <c r="B161" s="313" t="s">
        <v>230</v>
      </c>
      <c r="K161" s="250" t="s">
        <v>231</v>
      </c>
      <c r="L161" s="227"/>
      <c r="M161" s="250" t="s">
        <v>231</v>
      </c>
      <c r="O161" s="250"/>
      <c r="Q161" s="251"/>
    </row>
    <row r="162" spans="1:17" s="257" customFormat="1" ht="12.75">
      <c r="A162" s="239"/>
      <c r="B162" s="261" t="s">
        <v>144</v>
      </c>
      <c r="C162" s="261" t="s">
        <v>232</v>
      </c>
      <c r="K162" s="250"/>
      <c r="L162" s="227"/>
      <c r="M162" s="250"/>
      <c r="O162" s="250"/>
      <c r="Q162" s="251"/>
    </row>
    <row r="163" spans="1:17" s="257" customFormat="1" ht="12.75">
      <c r="A163" s="239"/>
      <c r="B163" s="261" t="s">
        <v>147</v>
      </c>
      <c r="C163" s="261" t="s">
        <v>233</v>
      </c>
      <c r="K163" s="250"/>
      <c r="L163" s="227"/>
      <c r="M163" s="250"/>
      <c r="O163" s="250"/>
      <c r="Q163" s="251"/>
    </row>
    <row r="164" spans="1:17" s="257" customFormat="1" ht="12.75">
      <c r="A164" s="239"/>
      <c r="B164" s="261" t="s">
        <v>149</v>
      </c>
      <c r="C164" s="261" t="s">
        <v>234</v>
      </c>
      <c r="K164" s="250"/>
      <c r="L164" s="227"/>
      <c r="M164" s="250"/>
      <c r="O164" s="250"/>
      <c r="Q164" s="251"/>
    </row>
    <row r="165" spans="1:17" s="257" customFormat="1" ht="12.75">
      <c r="A165" s="239"/>
      <c r="B165" s="261" t="s">
        <v>203</v>
      </c>
      <c r="C165" s="261" t="s">
        <v>235</v>
      </c>
      <c r="K165" s="253"/>
      <c r="L165" s="227"/>
      <c r="M165" s="253"/>
      <c r="O165" s="253"/>
      <c r="Q165" s="254"/>
    </row>
    <row r="166" spans="11:17" ht="12.75">
      <c r="K166" s="253"/>
      <c r="M166" s="253"/>
      <c r="O166" s="253"/>
      <c r="Q166" s="254"/>
    </row>
    <row r="167" spans="1:17" ht="15" customHeight="1">
      <c r="A167" s="233">
        <v>2</v>
      </c>
      <c r="B167" s="314" t="s">
        <v>236</v>
      </c>
      <c r="C167" s="297"/>
      <c r="D167" s="297"/>
      <c r="E167" s="297"/>
      <c r="F167" s="297"/>
      <c r="G167" s="297"/>
      <c r="H167" s="297"/>
      <c r="I167" s="297"/>
      <c r="J167" s="297"/>
      <c r="K167" s="253" t="s">
        <v>231</v>
      </c>
      <c r="M167" s="253" t="s">
        <v>231</v>
      </c>
      <c r="O167" s="253"/>
      <c r="Q167" s="254"/>
    </row>
    <row r="168" spans="2:17" ht="12.75">
      <c r="B168" s="288" t="s">
        <v>144</v>
      </c>
      <c r="C168" s="288" t="s">
        <v>237</v>
      </c>
      <c r="K168" s="253"/>
      <c r="M168" s="253"/>
      <c r="O168" s="253"/>
      <c r="Q168" s="254"/>
    </row>
    <row r="169" spans="2:17" ht="15" customHeight="1">
      <c r="B169" s="288" t="s">
        <v>147</v>
      </c>
      <c r="C169" s="350" t="s">
        <v>238</v>
      </c>
      <c r="D169" s="350"/>
      <c r="E169" s="350"/>
      <c r="F169" s="350"/>
      <c r="G169" s="350"/>
      <c r="H169" s="350"/>
      <c r="I169" s="350"/>
      <c r="J169" s="297"/>
      <c r="K169" s="253"/>
      <c r="M169" s="253"/>
      <c r="O169" s="253"/>
      <c r="Q169" s="254"/>
    </row>
    <row r="170" spans="2:17" ht="12.75">
      <c r="B170" s="270"/>
      <c r="C170" s="350"/>
      <c r="D170" s="350"/>
      <c r="E170" s="350"/>
      <c r="F170" s="350"/>
      <c r="G170" s="350"/>
      <c r="H170" s="350"/>
      <c r="I170" s="350"/>
      <c r="J170" s="297"/>
      <c r="K170" s="253"/>
      <c r="M170" s="253"/>
      <c r="O170" s="253"/>
      <c r="Q170" s="254"/>
    </row>
    <row r="171" spans="1:17" s="257" customFormat="1" ht="12.75">
      <c r="A171" s="239"/>
      <c r="B171" s="261" t="s">
        <v>149</v>
      </c>
      <c r="C171" s="261" t="s">
        <v>239</v>
      </c>
      <c r="K171" s="250"/>
      <c r="L171" s="227"/>
      <c r="M171" s="250"/>
      <c r="O171" s="250"/>
      <c r="Q171" s="251"/>
    </row>
    <row r="172" spans="2:17" ht="15" customHeight="1">
      <c r="B172" s="315" t="s">
        <v>240</v>
      </c>
      <c r="C172" s="316"/>
      <c r="D172" s="316"/>
      <c r="E172" s="316"/>
      <c r="F172" s="316"/>
      <c r="G172" s="316"/>
      <c r="H172" s="316"/>
      <c r="I172" s="316"/>
      <c r="J172" s="297"/>
      <c r="K172" s="253"/>
      <c r="M172" s="253"/>
      <c r="O172" s="253"/>
      <c r="Q172" s="254"/>
    </row>
    <row r="173" spans="2:17" ht="12.75">
      <c r="B173" s="316"/>
      <c r="C173" s="316"/>
      <c r="D173" s="316"/>
      <c r="E173" s="316"/>
      <c r="F173" s="316"/>
      <c r="G173" s="316"/>
      <c r="H173" s="316"/>
      <c r="I173" s="316"/>
      <c r="J173" s="297"/>
      <c r="K173" s="253"/>
      <c r="M173" s="253"/>
      <c r="O173" s="253"/>
      <c r="Q173" s="254"/>
    </row>
    <row r="174" spans="1:17" ht="25.15" customHeight="1">
      <c r="A174" s="233">
        <v>3</v>
      </c>
      <c r="B174" s="350" t="s">
        <v>241</v>
      </c>
      <c r="C174" s="350"/>
      <c r="D174" s="350"/>
      <c r="E174" s="350"/>
      <c r="F174" s="350"/>
      <c r="G174" s="350"/>
      <c r="H174" s="350"/>
      <c r="I174" s="350"/>
      <c r="J174" s="297"/>
      <c r="K174" s="253" t="s">
        <v>231</v>
      </c>
      <c r="M174" s="253" t="s">
        <v>231</v>
      </c>
      <c r="O174" s="253" t="s">
        <v>142</v>
      </c>
      <c r="Q174" s="254"/>
    </row>
    <row r="175" spans="1:17" ht="18" customHeight="1">
      <c r="A175" s="317"/>
      <c r="B175" s="350"/>
      <c r="C175" s="350"/>
      <c r="D175" s="350"/>
      <c r="E175" s="350"/>
      <c r="F175" s="350"/>
      <c r="G175" s="350"/>
      <c r="H175" s="350"/>
      <c r="I175" s="350"/>
      <c r="J175" s="297"/>
      <c r="K175" s="253"/>
      <c r="M175" s="253"/>
      <c r="O175" s="253"/>
      <c r="Q175" s="254"/>
    </row>
    <row r="176" spans="2:17" ht="12.75">
      <c r="B176" s="288" t="s">
        <v>144</v>
      </c>
      <c r="C176" s="288" t="s">
        <v>242</v>
      </c>
      <c r="K176" s="253"/>
      <c r="M176" s="253"/>
      <c r="O176" s="253"/>
      <c r="Q176" s="254"/>
    </row>
    <row r="177" spans="2:17" ht="12.75">
      <c r="B177" s="288" t="s">
        <v>147</v>
      </c>
      <c r="C177" s="288" t="s">
        <v>243</v>
      </c>
      <c r="K177" s="253"/>
      <c r="M177" s="253"/>
      <c r="O177" s="253"/>
      <c r="Q177" s="254"/>
    </row>
    <row r="178" spans="2:17" ht="12.75">
      <c r="B178" s="288" t="s">
        <v>149</v>
      </c>
      <c r="C178" s="288" t="s">
        <v>244</v>
      </c>
      <c r="K178" s="253"/>
      <c r="M178" s="253"/>
      <c r="O178" s="253"/>
      <c r="Q178" s="254"/>
    </row>
    <row r="179" spans="2:17" ht="9.75" customHeight="1">
      <c r="B179" s="318"/>
      <c r="C179" s="318"/>
      <c r="D179" s="318"/>
      <c r="E179" s="318"/>
      <c r="F179" s="318"/>
      <c r="G179" s="318"/>
      <c r="H179" s="318"/>
      <c r="I179" s="318"/>
      <c r="J179" s="318"/>
      <c r="K179" s="253"/>
      <c r="M179" s="253"/>
      <c r="O179" s="253"/>
      <c r="Q179" s="254"/>
    </row>
    <row r="180" spans="1:17" ht="15" customHeight="1">
      <c r="A180" s="233">
        <v>4</v>
      </c>
      <c r="B180" s="350" t="s">
        <v>245</v>
      </c>
      <c r="C180" s="350"/>
      <c r="D180" s="350"/>
      <c r="E180" s="350"/>
      <c r="F180" s="350"/>
      <c r="G180" s="350"/>
      <c r="H180" s="350"/>
      <c r="I180" s="350"/>
      <c r="J180" s="297"/>
      <c r="K180" s="250" t="s">
        <v>231</v>
      </c>
      <c r="M180" s="250" t="s">
        <v>231</v>
      </c>
      <c r="O180" s="250" t="s">
        <v>142</v>
      </c>
      <c r="Q180" s="251"/>
    </row>
    <row r="181" spans="1:17" ht="12.75">
      <c r="A181" s="317"/>
      <c r="B181" s="350"/>
      <c r="C181" s="350"/>
      <c r="D181" s="350"/>
      <c r="E181" s="350"/>
      <c r="F181" s="350"/>
      <c r="G181" s="350"/>
      <c r="H181" s="350"/>
      <c r="I181" s="350"/>
      <c r="J181" s="297"/>
      <c r="K181" s="250"/>
      <c r="M181" s="250"/>
      <c r="O181" s="250"/>
      <c r="Q181" s="251"/>
    </row>
    <row r="182" spans="2:17" ht="12.75">
      <c r="B182" s="279" t="s">
        <v>144</v>
      </c>
      <c r="C182" s="288" t="s">
        <v>242</v>
      </c>
      <c r="K182" s="250"/>
      <c r="M182" s="250"/>
      <c r="O182" s="250"/>
      <c r="Q182" s="251"/>
    </row>
    <row r="183" spans="2:17" ht="12.75">
      <c r="B183" s="279" t="s">
        <v>147</v>
      </c>
      <c r="C183" s="288" t="s">
        <v>243</v>
      </c>
      <c r="K183" s="250"/>
      <c r="M183" s="250"/>
      <c r="O183" s="250"/>
      <c r="Q183" s="251"/>
    </row>
    <row r="184" spans="2:17" ht="15" customHeight="1">
      <c r="B184" s="279" t="s">
        <v>149</v>
      </c>
      <c r="C184" s="296" t="s">
        <v>246</v>
      </c>
      <c r="D184" s="270"/>
      <c r="E184" s="270"/>
      <c r="F184" s="270"/>
      <c r="G184" s="270"/>
      <c r="H184" s="270"/>
      <c r="I184" s="270"/>
      <c r="J184" s="297"/>
      <c r="K184" s="250"/>
      <c r="M184" s="250"/>
      <c r="O184" s="250"/>
      <c r="Q184" s="251"/>
    </row>
    <row r="185" spans="2:17" ht="12.75">
      <c r="B185" s="270"/>
      <c r="C185" s="270"/>
      <c r="D185" s="270"/>
      <c r="E185" s="270"/>
      <c r="F185" s="270"/>
      <c r="G185" s="270"/>
      <c r="H185" s="270"/>
      <c r="I185" s="270"/>
      <c r="J185" s="297"/>
      <c r="K185" s="250"/>
      <c r="M185" s="250"/>
      <c r="O185" s="250"/>
      <c r="Q185" s="251"/>
    </row>
    <row r="186" spans="1:17" s="257" customFormat="1" ht="15" customHeight="1">
      <c r="A186" s="239">
        <v>5</v>
      </c>
      <c r="B186" s="350" t="s">
        <v>247</v>
      </c>
      <c r="C186" s="350"/>
      <c r="D186" s="350"/>
      <c r="E186" s="350"/>
      <c r="F186" s="350"/>
      <c r="G186" s="350"/>
      <c r="H186" s="350"/>
      <c r="I186" s="350"/>
      <c r="J186" s="325"/>
      <c r="K186" s="250" t="s">
        <v>231</v>
      </c>
      <c r="L186" s="227"/>
      <c r="M186" s="250" t="s">
        <v>231</v>
      </c>
      <c r="O186" s="250" t="s">
        <v>142</v>
      </c>
      <c r="Q186" s="251"/>
    </row>
    <row r="187" spans="1:17" s="257" customFormat="1" ht="12.75">
      <c r="A187" s="319"/>
      <c r="B187" s="350"/>
      <c r="C187" s="350"/>
      <c r="D187" s="350"/>
      <c r="E187" s="350"/>
      <c r="F187" s="350"/>
      <c r="G187" s="350"/>
      <c r="H187" s="350"/>
      <c r="I187" s="350"/>
      <c r="J187" s="325"/>
      <c r="K187" s="250"/>
      <c r="L187" s="227"/>
      <c r="M187" s="250"/>
      <c r="O187" s="250"/>
      <c r="Q187" s="251"/>
    </row>
    <row r="188" spans="1:17" ht="12.75">
      <c r="A188" s="320"/>
      <c r="B188" s="279" t="s">
        <v>144</v>
      </c>
      <c r="C188" s="261" t="s">
        <v>248</v>
      </c>
      <c r="D188" s="257"/>
      <c r="E188" s="257"/>
      <c r="F188" s="257"/>
      <c r="G188" s="257"/>
      <c r="H188" s="257"/>
      <c r="I188" s="257"/>
      <c r="J188" s="257"/>
      <c r="K188" s="250"/>
      <c r="L188" s="227"/>
      <c r="M188" s="250"/>
      <c r="O188" s="250"/>
      <c r="Q188" s="251"/>
    </row>
    <row r="189" spans="5:17" ht="15" customHeight="1">
      <c r="E189" s="321"/>
      <c r="F189" s="321"/>
      <c r="G189" s="321"/>
      <c r="H189" s="321"/>
      <c r="I189" s="321"/>
      <c r="J189" s="321"/>
      <c r="K189" s="253"/>
      <c r="M189" s="253"/>
      <c r="O189" s="253"/>
      <c r="Q189" s="254"/>
    </row>
    <row r="190" spans="1:17" ht="12.75">
      <c r="A190" s="312" t="s">
        <v>164</v>
      </c>
      <c r="B190" s="259"/>
      <c r="C190" s="259"/>
      <c r="D190" s="259"/>
      <c r="E190" s="259"/>
      <c r="F190" s="259"/>
      <c r="G190" s="259"/>
      <c r="H190" s="259"/>
      <c r="I190" s="259"/>
      <c r="J190" s="257"/>
      <c r="K190" s="253"/>
      <c r="L190" s="227"/>
      <c r="M190" s="253"/>
      <c r="O190" s="253"/>
      <c r="Q190" s="254"/>
    </row>
    <row r="191" spans="1:17" ht="12.75">
      <c r="A191" s="239">
        <v>1</v>
      </c>
      <c r="B191" s="313" t="s">
        <v>443</v>
      </c>
      <c r="K191" s="253"/>
      <c r="M191" s="253"/>
      <c r="O191" s="253"/>
      <c r="Q191" s="254"/>
    </row>
    <row r="192" spans="11:17" ht="12.75">
      <c r="K192" s="253"/>
      <c r="O192" s="253"/>
      <c r="Q192" s="254"/>
    </row>
    <row r="193" spans="1:17" ht="12.75">
      <c r="A193" s="239">
        <v>2</v>
      </c>
      <c r="B193" s="313" t="s">
        <v>449</v>
      </c>
      <c r="K193" s="253"/>
      <c r="M193" s="253"/>
      <c r="O193" s="253"/>
      <c r="Q193" s="254"/>
    </row>
    <row r="194" spans="11:17" ht="12.75">
      <c r="K194" s="253"/>
      <c r="M194" s="253"/>
      <c r="O194" s="253"/>
      <c r="Q194" s="254"/>
    </row>
    <row r="195" spans="1:17" ht="12.75">
      <c r="A195" s="239">
        <v>3</v>
      </c>
      <c r="B195" s="313" t="s">
        <v>444</v>
      </c>
      <c r="K195" s="253"/>
      <c r="M195" s="253"/>
      <c r="O195" s="253"/>
      <c r="Q195" s="254"/>
    </row>
    <row r="196" spans="1:17" ht="12.75">
      <c r="A196" s="239"/>
      <c r="B196" s="322" t="s">
        <v>420</v>
      </c>
      <c r="K196" s="253"/>
      <c r="M196" s="253"/>
      <c r="O196" s="253"/>
      <c r="Q196" s="254"/>
    </row>
    <row r="197" spans="11:17" ht="12.75">
      <c r="K197" s="253"/>
      <c r="M197" s="253"/>
      <c r="O197" s="253"/>
      <c r="Q197" s="254"/>
    </row>
    <row r="198" spans="1:17" ht="12.75">
      <c r="A198" s="239">
        <v>4</v>
      </c>
      <c r="B198" s="313" t="s">
        <v>445</v>
      </c>
      <c r="K198" s="253"/>
      <c r="M198" s="253"/>
      <c r="O198" s="253"/>
      <c r="Q198" s="254"/>
    </row>
    <row r="199" spans="2:17" ht="12.75">
      <c r="B199" s="322" t="s">
        <v>446</v>
      </c>
      <c r="K199" s="253"/>
      <c r="M199" s="253"/>
      <c r="O199" s="253"/>
      <c r="Q199" s="254"/>
    </row>
    <row r="200" spans="11:13" ht="12.75">
      <c r="K200" s="253"/>
      <c r="M200" s="253"/>
    </row>
  </sheetData>
  <mergeCells count="34">
    <mergeCell ref="B64:I65"/>
    <mergeCell ref="B61:I62"/>
    <mergeCell ref="B58:I59"/>
    <mergeCell ref="B97:I97"/>
    <mergeCell ref="B92:I93"/>
    <mergeCell ref="B89:I90"/>
    <mergeCell ref="B74:I76"/>
    <mergeCell ref="B71:I72"/>
    <mergeCell ref="C135:I136"/>
    <mergeCell ref="B127:I128"/>
    <mergeCell ref="C106:H106"/>
    <mergeCell ref="B102:I102"/>
    <mergeCell ref="B101:I101"/>
    <mergeCell ref="C169:I170"/>
    <mergeCell ref="B174:I175"/>
    <mergeCell ref="B180:I181"/>
    <mergeCell ref="B186:I187"/>
    <mergeCell ref="C141:I142"/>
    <mergeCell ref="C143:I144"/>
    <mergeCell ref="D149:D150"/>
    <mergeCell ref="E149:E150"/>
    <mergeCell ref="F149:F150"/>
    <mergeCell ref="G149:G150"/>
    <mergeCell ref="A1:Q1"/>
    <mergeCell ref="A2:Q2"/>
    <mergeCell ref="A3:Q3"/>
    <mergeCell ref="B46:I47"/>
    <mergeCell ref="B49:I50"/>
    <mergeCell ref="B52:I53"/>
    <mergeCell ref="B31:I33"/>
    <mergeCell ref="B35:I36"/>
    <mergeCell ref="C37:I38"/>
    <mergeCell ref="C39:I40"/>
    <mergeCell ref="C41:I42"/>
  </mergeCells>
  <hyperlinks>
    <hyperlink ref="K20" r:id="rId1" display="about:blank"/>
    <hyperlink ref="M20" r:id="rId2" display="about:blank"/>
    <hyperlink ref="C95" location="'Sch C - Campaigns &amp; Lobbying'!A1" display="Sch C"/>
    <hyperlink ref="C99" location="'Sch C - Campaigns &amp; Lobbying'!A1" display="Sch C"/>
    <hyperlink ref="O20" r:id="rId3" display="about:blank"/>
    <hyperlink ref="Q20" r:id="rId4" display="about:blank"/>
  </hyperlinks>
  <printOptions/>
  <pageMargins left="0.7000000000000001" right="0.7000000000000001" top="1.5374" bottom="1.5374" header="1.1437" footer="1.1437"/>
  <pageSetup fitToHeight="0" fitToWidth="0" horizontalDpi="1200" verticalDpi="120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workbookViewId="0" topLeftCell="A1">
      <selection activeCell="M198" sqref="M198"/>
    </sheetView>
  </sheetViews>
  <sheetFormatPr defaultColWidth="9.33203125" defaultRowHeight="12.75"/>
  <cols>
    <col min="1" max="1" width="3.83203125" style="99" customWidth="1"/>
    <col min="2" max="2" width="30.16015625" style="99" customWidth="1"/>
    <col min="3" max="3" width="16.83203125" style="99" customWidth="1"/>
    <col min="4" max="5" width="17.66015625" style="99" bestFit="1" customWidth="1"/>
    <col min="6" max="6" width="29" style="99" customWidth="1"/>
    <col min="7" max="7" width="25.5" style="99" customWidth="1"/>
    <col min="8" max="8" width="26" style="99" customWidth="1"/>
    <col min="9" max="9" width="26.33203125" style="99" bestFit="1" customWidth="1"/>
    <col min="10" max="10" width="14.83203125" style="99" bestFit="1" customWidth="1"/>
    <col min="11" max="11" width="12.66015625" style="99" customWidth="1"/>
    <col min="12" max="12" width="9" style="99" customWidth="1"/>
    <col min="13" max="13" width="23.5" style="99" customWidth="1"/>
    <col min="14" max="14" width="20.83203125" style="99" customWidth="1"/>
    <col min="15" max="15" width="9.33203125" style="99" customWidth="1"/>
    <col min="16" max="16" width="13.83203125" style="99" customWidth="1"/>
    <col min="17" max="17" width="13.66015625" style="99" customWidth="1"/>
    <col min="18" max="16384" width="9.33203125" style="99" customWidth="1"/>
  </cols>
  <sheetData>
    <row r="1" spans="1:17" ht="12.75">
      <c r="A1" s="378" t="e">
        <f>#REF!</f>
        <v>#REF!</v>
      </c>
      <c r="B1" s="378"/>
      <c r="C1" s="378"/>
      <c r="D1" s="378"/>
      <c r="E1" s="378"/>
      <c r="F1" s="378"/>
      <c r="G1" s="378"/>
      <c r="H1" s="378"/>
      <c r="I1" s="378"/>
      <c r="J1" s="378"/>
      <c r="K1" s="378"/>
      <c r="L1" s="378"/>
      <c r="M1" s="378"/>
      <c r="N1" s="378"/>
      <c r="O1" s="378"/>
      <c r="P1" s="378"/>
      <c r="Q1" s="378"/>
    </row>
    <row r="2" spans="1:17" ht="12.75">
      <c r="A2" s="378" t="s">
        <v>286</v>
      </c>
      <c r="B2" s="378"/>
      <c r="C2" s="378"/>
      <c r="D2" s="378"/>
      <c r="E2" s="378"/>
      <c r="F2" s="378"/>
      <c r="G2" s="378"/>
      <c r="H2" s="378"/>
      <c r="I2" s="378"/>
      <c r="J2" s="378"/>
      <c r="K2" s="378"/>
      <c r="L2" s="378"/>
      <c r="M2" s="378"/>
      <c r="N2" s="378"/>
      <c r="O2" s="378"/>
      <c r="P2" s="378"/>
      <c r="Q2" s="378"/>
    </row>
    <row r="5" spans="1:17" ht="12.75">
      <c r="A5" s="124" t="s">
        <v>287</v>
      </c>
      <c r="B5" s="124"/>
      <c r="C5" s="124"/>
      <c r="D5" s="124"/>
      <c r="E5" s="124"/>
      <c r="F5" s="124"/>
      <c r="G5" s="124"/>
      <c r="H5" s="124"/>
      <c r="I5" s="125"/>
      <c r="J5" s="125"/>
      <c r="K5" s="125"/>
      <c r="L5" s="125"/>
      <c r="M5" s="125"/>
      <c r="N5" s="125"/>
      <c r="O5" s="125"/>
      <c r="P5" s="125"/>
      <c r="Q5" s="125"/>
    </row>
    <row r="6" spans="1:9" ht="12.75">
      <c r="A6" s="102">
        <v>1</v>
      </c>
      <c r="B6" s="100" t="s">
        <v>288</v>
      </c>
      <c r="C6" s="126"/>
      <c r="D6" s="126"/>
      <c r="E6" s="126"/>
      <c r="F6" s="126"/>
      <c r="G6" s="126"/>
      <c r="H6" s="126"/>
      <c r="I6" s="100"/>
    </row>
    <row r="8" spans="1:9" s="129" customFormat="1" ht="30">
      <c r="A8" s="377" t="s">
        <v>196</v>
      </c>
      <c r="B8" s="377"/>
      <c r="C8" s="127" t="s">
        <v>289</v>
      </c>
      <c r="D8" s="127" t="s">
        <v>290</v>
      </c>
      <c r="E8" s="127" t="s">
        <v>291</v>
      </c>
      <c r="F8" s="128" t="s">
        <v>292</v>
      </c>
      <c r="G8" s="127" t="s">
        <v>42</v>
      </c>
      <c r="H8" s="127" t="s">
        <v>293</v>
      </c>
      <c r="I8" s="127" t="s">
        <v>294</v>
      </c>
    </row>
    <row r="9" spans="1:9" ht="12.75">
      <c r="A9" s="372"/>
      <c r="B9" s="372"/>
      <c r="C9" s="130"/>
      <c r="D9" s="130"/>
      <c r="E9" s="130"/>
      <c r="F9" s="130"/>
      <c r="G9" s="130"/>
      <c r="H9" s="130"/>
      <c r="I9" s="130"/>
    </row>
    <row r="10" spans="1:9" ht="12.75">
      <c r="A10" s="372"/>
      <c r="B10" s="372"/>
      <c r="C10" s="130"/>
      <c r="D10" s="130"/>
      <c r="E10" s="130"/>
      <c r="F10" s="130"/>
      <c r="G10" s="130"/>
      <c r="H10" s="130"/>
      <c r="I10" s="130"/>
    </row>
    <row r="11" spans="1:9" ht="12.75">
      <c r="A11" s="372"/>
      <c r="B11" s="372"/>
      <c r="C11" s="130"/>
      <c r="D11" s="130"/>
      <c r="E11" s="130"/>
      <c r="F11" s="130"/>
      <c r="G11" s="130"/>
      <c r="H11" s="130"/>
      <c r="I11" s="130"/>
    </row>
    <row r="12" spans="1:9" ht="12.75">
      <c r="A12" s="372"/>
      <c r="B12" s="372"/>
      <c r="C12" s="130"/>
      <c r="D12" s="130"/>
      <c r="E12" s="130"/>
      <c r="F12" s="130"/>
      <c r="G12" s="130"/>
      <c r="H12" s="130"/>
      <c r="I12" s="130"/>
    </row>
    <row r="13" spans="1:9" ht="12.75">
      <c r="A13" s="372"/>
      <c r="B13" s="372"/>
      <c r="C13" s="130"/>
      <c r="D13" s="130"/>
      <c r="E13" s="130"/>
      <c r="F13" s="130"/>
      <c r="G13" s="130"/>
      <c r="H13" s="130"/>
      <c r="I13" s="130"/>
    </row>
    <row r="14" spans="1:9" ht="12.75">
      <c r="A14" s="372"/>
      <c r="B14" s="372"/>
      <c r="C14" s="130"/>
      <c r="D14" s="130"/>
      <c r="E14" s="130"/>
      <c r="F14" s="130"/>
      <c r="G14" s="130"/>
      <c r="H14" s="130"/>
      <c r="I14" s="130"/>
    </row>
    <row r="15" spans="1:9" ht="12.75">
      <c r="A15" s="372"/>
      <c r="B15" s="372"/>
      <c r="C15" s="130"/>
      <c r="D15" s="130"/>
      <c r="E15" s="130"/>
      <c r="F15" s="130"/>
      <c r="G15" s="130"/>
      <c r="H15" s="130"/>
      <c r="I15" s="130"/>
    </row>
    <row r="18" spans="1:17" ht="12.75">
      <c r="A18" s="124" t="s">
        <v>295</v>
      </c>
      <c r="B18" s="124"/>
      <c r="C18" s="124"/>
      <c r="D18" s="124"/>
      <c r="E18" s="124"/>
      <c r="F18" s="124"/>
      <c r="G18" s="124"/>
      <c r="H18" s="124"/>
      <c r="I18" s="124"/>
      <c r="J18" s="125"/>
      <c r="K18" s="125"/>
      <c r="L18" s="125"/>
      <c r="M18" s="125"/>
      <c r="N18" s="125"/>
      <c r="O18" s="125"/>
      <c r="P18" s="125"/>
      <c r="Q18" s="125"/>
    </row>
    <row r="19" spans="1:2" ht="12.75">
      <c r="A19" s="101">
        <v>1</v>
      </c>
      <c r="B19" s="99" t="s">
        <v>296</v>
      </c>
    </row>
    <row r="20" spans="10:11" ht="28.5" customHeight="1">
      <c r="J20" s="376" t="s">
        <v>297</v>
      </c>
      <c r="K20" s="376"/>
    </row>
    <row r="21" spans="1:11" s="101" customFormat="1" ht="30">
      <c r="A21" s="377" t="s">
        <v>196</v>
      </c>
      <c r="B21" s="377"/>
      <c r="C21" s="127" t="s">
        <v>289</v>
      </c>
      <c r="D21" s="127" t="s">
        <v>290</v>
      </c>
      <c r="E21" s="127" t="s">
        <v>291</v>
      </c>
      <c r="F21" s="128" t="s">
        <v>292</v>
      </c>
      <c r="G21" s="128" t="s">
        <v>298</v>
      </c>
      <c r="H21" s="128" t="s">
        <v>299</v>
      </c>
      <c r="I21" s="127" t="s">
        <v>294</v>
      </c>
      <c r="J21" s="127" t="s">
        <v>300</v>
      </c>
      <c r="K21" s="127" t="s">
        <v>301</v>
      </c>
    </row>
    <row r="22" spans="1:11" ht="12.75">
      <c r="A22" s="372"/>
      <c r="B22" s="372"/>
      <c r="C22" s="130"/>
      <c r="D22" s="130"/>
      <c r="E22" s="130"/>
      <c r="F22" s="130"/>
      <c r="G22" s="130"/>
      <c r="H22" s="130"/>
      <c r="I22" s="130"/>
      <c r="J22" s="130"/>
      <c r="K22" s="130"/>
    </row>
    <row r="23" spans="1:11" ht="12.75">
      <c r="A23" s="372"/>
      <c r="B23" s="372"/>
      <c r="C23" s="130"/>
      <c r="D23" s="130"/>
      <c r="E23" s="130"/>
      <c r="F23" s="130"/>
      <c r="G23" s="130"/>
      <c r="H23" s="130"/>
      <c r="I23" s="130"/>
      <c r="J23" s="130"/>
      <c r="K23" s="130"/>
    </row>
    <row r="24" spans="1:11" ht="12.75">
      <c r="A24" s="372"/>
      <c r="B24" s="372"/>
      <c r="C24" s="130"/>
      <c r="D24" s="130"/>
      <c r="E24" s="130"/>
      <c r="F24" s="130"/>
      <c r="G24" s="130"/>
      <c r="H24" s="130"/>
      <c r="I24" s="130"/>
      <c r="J24" s="130"/>
      <c r="K24" s="130"/>
    </row>
    <row r="25" spans="1:11" ht="12.75">
      <c r="A25" s="372"/>
      <c r="B25" s="372"/>
      <c r="C25" s="130"/>
      <c r="D25" s="130"/>
      <c r="E25" s="130"/>
      <c r="F25" s="130"/>
      <c r="G25" s="130"/>
      <c r="H25" s="130"/>
      <c r="I25" s="130"/>
      <c r="J25" s="130"/>
      <c r="K25" s="130"/>
    </row>
    <row r="26" spans="1:11" ht="12.75">
      <c r="A26" s="372"/>
      <c r="B26" s="372"/>
      <c r="C26" s="130"/>
      <c r="D26" s="130"/>
      <c r="E26" s="130"/>
      <c r="F26" s="130"/>
      <c r="G26" s="130"/>
      <c r="H26" s="130"/>
      <c r="I26" s="130"/>
      <c r="J26" s="130"/>
      <c r="K26" s="130"/>
    </row>
    <row r="27" spans="1:11" ht="12.75">
      <c r="A27" s="372"/>
      <c r="B27" s="372"/>
      <c r="C27" s="130"/>
      <c r="D27" s="130"/>
      <c r="E27" s="130"/>
      <c r="F27" s="130"/>
      <c r="G27" s="130"/>
      <c r="H27" s="130"/>
      <c r="I27" s="130"/>
      <c r="J27" s="130"/>
      <c r="K27" s="130"/>
    </row>
    <row r="28" spans="1:11" ht="12.75">
      <c r="A28" s="372"/>
      <c r="B28" s="372"/>
      <c r="C28" s="130"/>
      <c r="D28" s="130"/>
      <c r="E28" s="130"/>
      <c r="F28" s="130"/>
      <c r="G28" s="130"/>
      <c r="H28" s="130"/>
      <c r="I28" s="130"/>
      <c r="J28" s="130"/>
      <c r="K28" s="130"/>
    </row>
    <row r="31" spans="1:17" ht="12.75">
      <c r="A31" s="124" t="s">
        <v>302</v>
      </c>
      <c r="B31" s="124"/>
      <c r="C31" s="124"/>
      <c r="D31" s="124"/>
      <c r="E31" s="124"/>
      <c r="F31" s="124"/>
      <c r="G31" s="124"/>
      <c r="H31" s="124"/>
      <c r="I31" s="124"/>
      <c r="J31" s="124"/>
      <c r="K31" s="124"/>
      <c r="L31" s="125"/>
      <c r="M31" s="125"/>
      <c r="N31" s="125"/>
      <c r="O31" s="125"/>
      <c r="P31" s="125"/>
      <c r="Q31" s="125"/>
    </row>
    <row r="32" spans="1:2" ht="12.75">
      <c r="A32" s="101">
        <v>1</v>
      </c>
      <c r="B32" s="99" t="s">
        <v>303</v>
      </c>
    </row>
    <row r="33" spans="11:15" ht="31.5" customHeight="1">
      <c r="K33" s="376" t="s">
        <v>304</v>
      </c>
      <c r="L33" s="376"/>
      <c r="N33" s="376" t="s">
        <v>305</v>
      </c>
      <c r="O33" s="376"/>
    </row>
    <row r="34" spans="1:16" s="103" customFormat="1" ht="75">
      <c r="A34" s="374" t="s">
        <v>196</v>
      </c>
      <c r="B34" s="374"/>
      <c r="C34" s="128" t="s">
        <v>289</v>
      </c>
      <c r="D34" s="128" t="s">
        <v>290</v>
      </c>
      <c r="E34" s="128" t="s">
        <v>291</v>
      </c>
      <c r="F34" s="128" t="s">
        <v>292</v>
      </c>
      <c r="G34" s="128" t="s">
        <v>294</v>
      </c>
      <c r="H34" s="128" t="s">
        <v>306</v>
      </c>
      <c r="I34" s="128" t="s">
        <v>307</v>
      </c>
      <c r="J34" s="128" t="s">
        <v>308</v>
      </c>
      <c r="K34" s="128" t="s">
        <v>300</v>
      </c>
      <c r="L34" s="128" t="s">
        <v>166</v>
      </c>
      <c r="M34" s="128" t="s">
        <v>309</v>
      </c>
      <c r="N34" s="128" t="s">
        <v>300</v>
      </c>
      <c r="O34" s="128" t="s">
        <v>301</v>
      </c>
      <c r="P34" s="128" t="s">
        <v>310</v>
      </c>
    </row>
    <row r="35" spans="1:16" ht="12.75">
      <c r="A35" s="372"/>
      <c r="B35" s="372"/>
      <c r="C35" s="130"/>
      <c r="D35" s="130"/>
      <c r="E35" s="130"/>
      <c r="F35" s="130"/>
      <c r="G35" s="130"/>
      <c r="H35" s="130"/>
      <c r="I35" s="130"/>
      <c r="J35" s="130"/>
      <c r="K35" s="130"/>
      <c r="L35" s="130"/>
      <c r="M35" s="130"/>
      <c r="N35" s="130"/>
      <c r="O35" s="130"/>
      <c r="P35" s="130"/>
    </row>
    <row r="36" spans="1:16" ht="12.75">
      <c r="A36" s="372"/>
      <c r="B36" s="372"/>
      <c r="C36" s="130"/>
      <c r="D36" s="130"/>
      <c r="E36" s="130"/>
      <c r="F36" s="130"/>
      <c r="G36" s="130"/>
      <c r="H36" s="130"/>
      <c r="I36" s="130"/>
      <c r="J36" s="130"/>
      <c r="K36" s="130"/>
      <c r="L36" s="130"/>
      <c r="M36" s="130"/>
      <c r="N36" s="130"/>
      <c r="O36" s="130"/>
      <c r="P36" s="130"/>
    </row>
    <row r="37" spans="1:16" ht="12.75">
      <c r="A37" s="372"/>
      <c r="B37" s="372"/>
      <c r="C37" s="130"/>
      <c r="D37" s="130"/>
      <c r="E37" s="130"/>
      <c r="F37" s="130"/>
      <c r="G37" s="130"/>
      <c r="H37" s="130"/>
      <c r="I37" s="130"/>
      <c r="J37" s="130"/>
      <c r="K37" s="130"/>
      <c r="L37" s="130"/>
      <c r="M37" s="130"/>
      <c r="N37" s="130"/>
      <c r="O37" s="130"/>
      <c r="P37" s="130"/>
    </row>
    <row r="38" spans="1:16" ht="12.75">
      <c r="A38" s="372"/>
      <c r="B38" s="372"/>
      <c r="C38" s="130"/>
      <c r="D38" s="130"/>
      <c r="E38" s="130"/>
      <c r="F38" s="130"/>
      <c r="G38" s="130"/>
      <c r="H38" s="130"/>
      <c r="I38" s="130"/>
      <c r="J38" s="130"/>
      <c r="K38" s="130"/>
      <c r="L38" s="130"/>
      <c r="M38" s="130"/>
      <c r="N38" s="130"/>
      <c r="O38" s="130"/>
      <c r="P38" s="130"/>
    </row>
    <row r="39" spans="1:16" ht="12.75">
      <c r="A39" s="372"/>
      <c r="B39" s="372"/>
      <c r="C39" s="130"/>
      <c r="D39" s="130"/>
      <c r="E39" s="130"/>
      <c r="F39" s="130"/>
      <c r="G39" s="130"/>
      <c r="H39" s="130"/>
      <c r="I39" s="130"/>
      <c r="J39" s="130"/>
      <c r="K39" s="130"/>
      <c r="L39" s="130"/>
      <c r="M39" s="130"/>
      <c r="N39" s="130"/>
      <c r="O39" s="130"/>
      <c r="P39" s="130"/>
    </row>
    <row r="40" spans="1:16" ht="12.75">
      <c r="A40" s="372"/>
      <c r="B40" s="372"/>
      <c r="C40" s="130"/>
      <c r="D40" s="130"/>
      <c r="E40" s="130"/>
      <c r="F40" s="130"/>
      <c r="G40" s="130"/>
      <c r="H40" s="130"/>
      <c r="I40" s="130"/>
      <c r="J40" s="130"/>
      <c r="K40" s="130"/>
      <c r="L40" s="130"/>
      <c r="M40" s="130"/>
      <c r="N40" s="130"/>
      <c r="O40" s="130"/>
      <c r="P40" s="130"/>
    </row>
    <row r="41" spans="1:16" ht="12.75">
      <c r="A41" s="372"/>
      <c r="B41" s="372"/>
      <c r="C41" s="130"/>
      <c r="D41" s="130"/>
      <c r="E41" s="130"/>
      <c r="F41" s="130"/>
      <c r="G41" s="130"/>
      <c r="H41" s="130"/>
      <c r="I41" s="130"/>
      <c r="J41" s="130"/>
      <c r="K41" s="130"/>
      <c r="L41" s="130"/>
      <c r="M41" s="130"/>
      <c r="N41" s="130"/>
      <c r="O41" s="130"/>
      <c r="P41" s="130"/>
    </row>
    <row r="42" spans="1:16" ht="12.75">
      <c r="A42" s="372"/>
      <c r="B42" s="372"/>
      <c r="C42" s="130"/>
      <c r="D42" s="130"/>
      <c r="E42" s="130"/>
      <c r="F42" s="130"/>
      <c r="G42" s="130"/>
      <c r="H42" s="130"/>
      <c r="I42" s="130"/>
      <c r="J42" s="130"/>
      <c r="K42" s="130"/>
      <c r="L42" s="130"/>
      <c r="M42" s="130"/>
      <c r="N42" s="130"/>
      <c r="O42" s="130"/>
      <c r="P42" s="130"/>
    </row>
    <row r="45" spans="1:17" ht="12.75">
      <c r="A45" s="124" t="s">
        <v>311</v>
      </c>
      <c r="B45" s="124"/>
      <c r="C45" s="124"/>
      <c r="D45" s="124"/>
      <c r="E45" s="124"/>
      <c r="F45" s="124"/>
      <c r="G45" s="124"/>
      <c r="H45" s="124"/>
      <c r="I45" s="124"/>
      <c r="J45" s="124"/>
      <c r="K45" s="124"/>
      <c r="L45" s="124"/>
      <c r="M45" s="124"/>
      <c r="N45" s="124"/>
      <c r="O45" s="124"/>
      <c r="P45" s="124"/>
      <c r="Q45" s="125"/>
    </row>
    <row r="46" spans="1:2" ht="12.75">
      <c r="A46" s="101">
        <v>1</v>
      </c>
      <c r="B46" s="99" t="s">
        <v>312</v>
      </c>
    </row>
    <row r="48" spans="1:11" s="103" customFormat="1" ht="45">
      <c r="A48" s="374" t="s">
        <v>196</v>
      </c>
      <c r="B48" s="374"/>
      <c r="C48" s="128" t="s">
        <v>289</v>
      </c>
      <c r="D48" s="128" t="s">
        <v>290</v>
      </c>
      <c r="E48" s="128" t="s">
        <v>291</v>
      </c>
      <c r="F48" s="128" t="s">
        <v>292</v>
      </c>
      <c r="G48" s="128" t="s">
        <v>294</v>
      </c>
      <c r="H48" s="128" t="s">
        <v>313</v>
      </c>
      <c r="I48" s="128" t="s">
        <v>307</v>
      </c>
      <c r="J48" s="128" t="s">
        <v>308</v>
      </c>
      <c r="K48" s="128" t="s">
        <v>310</v>
      </c>
    </row>
    <row r="49" spans="1:11" ht="12.75">
      <c r="A49" s="372"/>
      <c r="B49" s="372"/>
      <c r="C49" s="130"/>
      <c r="D49" s="130"/>
      <c r="E49" s="130"/>
      <c r="F49" s="130"/>
      <c r="G49" s="130"/>
      <c r="H49" s="130"/>
      <c r="I49" s="130"/>
      <c r="J49" s="130"/>
      <c r="K49" s="130"/>
    </row>
    <row r="50" spans="1:11" ht="12.75">
      <c r="A50" s="372"/>
      <c r="B50" s="372"/>
      <c r="C50" s="130"/>
      <c r="D50" s="130"/>
      <c r="E50" s="130"/>
      <c r="F50" s="130"/>
      <c r="G50" s="130"/>
      <c r="H50" s="130"/>
      <c r="I50" s="130"/>
      <c r="J50" s="130"/>
      <c r="K50" s="130"/>
    </row>
    <row r="51" spans="1:11" ht="12.75">
      <c r="A51" s="372"/>
      <c r="B51" s="372"/>
      <c r="C51" s="130"/>
      <c r="D51" s="130"/>
      <c r="E51" s="130"/>
      <c r="F51" s="130"/>
      <c r="G51" s="130"/>
      <c r="H51" s="130"/>
      <c r="I51" s="130"/>
      <c r="J51" s="130"/>
      <c r="K51" s="130"/>
    </row>
    <row r="52" spans="1:11" ht="12.75">
      <c r="A52" s="372"/>
      <c r="B52" s="372"/>
      <c r="C52" s="130"/>
      <c r="D52" s="130"/>
      <c r="E52" s="130"/>
      <c r="F52" s="130"/>
      <c r="G52" s="130"/>
      <c r="H52" s="130"/>
      <c r="I52" s="130"/>
      <c r="J52" s="130"/>
      <c r="K52" s="130"/>
    </row>
    <row r="53" spans="1:11" ht="12.75">
      <c r="A53" s="372"/>
      <c r="B53" s="372"/>
      <c r="C53" s="130"/>
      <c r="D53" s="130"/>
      <c r="E53" s="130"/>
      <c r="F53" s="130"/>
      <c r="G53" s="130"/>
      <c r="H53" s="130"/>
      <c r="I53" s="130"/>
      <c r="J53" s="130"/>
      <c r="K53" s="130"/>
    </row>
    <row r="54" spans="1:11" ht="12.75">
      <c r="A54" s="372"/>
      <c r="B54" s="372"/>
      <c r="C54" s="130"/>
      <c r="D54" s="130"/>
      <c r="E54" s="130"/>
      <c r="F54" s="130"/>
      <c r="G54" s="130"/>
      <c r="H54" s="130"/>
      <c r="I54" s="130"/>
      <c r="J54" s="130"/>
      <c r="K54" s="130"/>
    </row>
    <row r="55" spans="1:11" ht="12.75">
      <c r="A55" s="372"/>
      <c r="B55" s="372"/>
      <c r="C55" s="130"/>
      <c r="D55" s="130"/>
      <c r="E55" s="130"/>
      <c r="F55" s="130"/>
      <c r="G55" s="130"/>
      <c r="H55" s="130"/>
      <c r="I55" s="130"/>
      <c r="J55" s="130"/>
      <c r="K55" s="130"/>
    </row>
    <row r="58" ht="12.75">
      <c r="A58" s="99" t="s">
        <v>314</v>
      </c>
    </row>
    <row r="60" spans="1:7" ht="12.75">
      <c r="A60" s="375" t="s">
        <v>315</v>
      </c>
      <c r="B60" s="375"/>
      <c r="C60" s="375"/>
      <c r="D60" s="375"/>
      <c r="E60" s="375"/>
      <c r="F60" s="375"/>
      <c r="G60" s="375"/>
    </row>
    <row r="61" spans="1:9" ht="12.75">
      <c r="A61" s="375"/>
      <c r="B61" s="375"/>
      <c r="C61" s="375"/>
      <c r="D61" s="375"/>
      <c r="E61" s="375"/>
      <c r="F61" s="375"/>
      <c r="G61" s="375"/>
      <c r="H61" s="131" t="e">
        <f>+#REF!</f>
        <v>#REF!</v>
      </c>
      <c r="I61" s="132" t="e">
        <f>+H61+1</f>
        <v>#REF!</v>
      </c>
    </row>
    <row r="62" spans="1:2" ht="12.75">
      <c r="A62" s="99" t="s">
        <v>144</v>
      </c>
      <c r="B62" s="99" t="s">
        <v>316</v>
      </c>
    </row>
    <row r="63" spans="1:2" ht="12.75">
      <c r="A63" s="99" t="s">
        <v>147</v>
      </c>
      <c r="B63" s="99" t="s">
        <v>317</v>
      </c>
    </row>
    <row r="64" spans="1:2" ht="12.75">
      <c r="A64" s="99" t="s">
        <v>149</v>
      </c>
      <c r="B64" s="99" t="s">
        <v>318</v>
      </c>
    </row>
    <row r="65" spans="1:2" ht="12.75">
      <c r="A65" s="99" t="s">
        <v>203</v>
      </c>
      <c r="B65" s="99" t="s">
        <v>319</v>
      </c>
    </row>
    <row r="66" spans="1:2" ht="12.75">
      <c r="A66" s="99" t="s">
        <v>205</v>
      </c>
      <c r="B66" s="99" t="s">
        <v>320</v>
      </c>
    </row>
    <row r="67" spans="1:2" ht="12.75">
      <c r="A67" s="99" t="s">
        <v>207</v>
      </c>
      <c r="B67" s="99" t="s">
        <v>321</v>
      </c>
    </row>
    <row r="68" spans="1:2" ht="12.75">
      <c r="A68" s="99" t="s">
        <v>260</v>
      </c>
      <c r="B68" s="99" t="s">
        <v>322</v>
      </c>
    </row>
    <row r="69" spans="1:2" ht="12.75">
      <c r="A69" s="99" t="s">
        <v>323</v>
      </c>
      <c r="B69" s="99" t="s">
        <v>324</v>
      </c>
    </row>
    <row r="70" spans="1:2" ht="12.75">
      <c r="A70" s="99" t="s">
        <v>325</v>
      </c>
      <c r="B70" s="99" t="s">
        <v>326</v>
      </c>
    </row>
    <row r="71" spans="1:2" ht="12.75">
      <c r="A71" s="99" t="s">
        <v>327</v>
      </c>
      <c r="B71" s="99" t="s">
        <v>328</v>
      </c>
    </row>
    <row r="72" spans="1:2" ht="12.75">
      <c r="A72" s="99" t="s">
        <v>329</v>
      </c>
      <c r="B72" s="99" t="s">
        <v>330</v>
      </c>
    </row>
    <row r="73" spans="1:2" ht="12.75">
      <c r="A73" s="99" t="s">
        <v>331</v>
      </c>
      <c r="B73" s="99" t="s">
        <v>332</v>
      </c>
    </row>
    <row r="74" spans="1:2" ht="12.75">
      <c r="A74" s="99" t="s">
        <v>333</v>
      </c>
      <c r="B74" s="99" t="s">
        <v>334</v>
      </c>
    </row>
    <row r="75" spans="1:2" ht="12.75">
      <c r="A75" s="99" t="s">
        <v>335</v>
      </c>
      <c r="B75" s="99" t="s">
        <v>336</v>
      </c>
    </row>
    <row r="76" spans="1:2" ht="12.75">
      <c r="A76" s="99" t="s">
        <v>337</v>
      </c>
      <c r="B76" s="99" t="s">
        <v>338</v>
      </c>
    </row>
    <row r="77" spans="1:2" ht="12.75">
      <c r="A77" s="99" t="s">
        <v>339</v>
      </c>
      <c r="B77" s="99" t="s">
        <v>340</v>
      </c>
    </row>
    <row r="78" spans="1:2" ht="12.75">
      <c r="A78" s="99" t="s">
        <v>341</v>
      </c>
      <c r="B78" s="99" t="s">
        <v>342</v>
      </c>
    </row>
    <row r="79" spans="1:2" ht="12.75">
      <c r="A79" s="99" t="s">
        <v>343</v>
      </c>
      <c r="B79" s="99" t="s">
        <v>344</v>
      </c>
    </row>
    <row r="81" ht="12.75">
      <c r="A81" s="99" t="s">
        <v>345</v>
      </c>
    </row>
    <row r="83" spans="1:5" s="133" customFormat="1" ht="60">
      <c r="A83" s="374" t="s">
        <v>346</v>
      </c>
      <c r="B83" s="374"/>
      <c r="C83" s="128" t="s">
        <v>347</v>
      </c>
      <c r="D83" s="128" t="s">
        <v>348</v>
      </c>
      <c r="E83" s="128" t="s">
        <v>349</v>
      </c>
    </row>
    <row r="84" spans="1:5" ht="12.75">
      <c r="A84" s="372"/>
      <c r="B84" s="372"/>
      <c r="C84" s="130"/>
      <c r="D84" s="130"/>
      <c r="E84" s="130"/>
    </row>
    <row r="85" spans="1:5" ht="12.75">
      <c r="A85" s="372"/>
      <c r="B85" s="372"/>
      <c r="C85" s="130"/>
      <c r="D85" s="130"/>
      <c r="E85" s="130"/>
    </row>
    <row r="86" spans="1:5" ht="12.75">
      <c r="A86" s="372"/>
      <c r="B86" s="372"/>
      <c r="C86" s="130"/>
      <c r="D86" s="130"/>
      <c r="E86" s="130"/>
    </row>
    <row r="87" spans="1:5" ht="12.75">
      <c r="A87" s="372"/>
      <c r="B87" s="372"/>
      <c r="C87" s="130"/>
      <c r="D87" s="130"/>
      <c r="E87" s="130"/>
    </row>
    <row r="88" spans="1:5" ht="12.75">
      <c r="A88" s="372"/>
      <c r="B88" s="372"/>
      <c r="C88" s="130"/>
      <c r="D88" s="130"/>
      <c r="E88" s="130"/>
    </row>
    <row r="89" spans="1:5" ht="12.75">
      <c r="A89" s="372"/>
      <c r="B89" s="372"/>
      <c r="C89" s="130"/>
      <c r="D89" s="130"/>
      <c r="E89" s="130"/>
    </row>
    <row r="92" spans="1:17" ht="12.75">
      <c r="A92" s="124" t="s">
        <v>350</v>
      </c>
      <c r="B92" s="124"/>
      <c r="C92" s="124"/>
      <c r="D92" s="124"/>
      <c r="E92" s="124"/>
      <c r="F92" s="124"/>
      <c r="G92" s="124"/>
      <c r="H92" s="124"/>
      <c r="I92" s="124"/>
      <c r="J92" s="124"/>
      <c r="K92" s="124"/>
      <c r="L92" s="124"/>
      <c r="M92" s="124"/>
      <c r="N92" s="124"/>
      <c r="O92" s="124"/>
      <c r="P92" s="124"/>
      <c r="Q92" s="124"/>
    </row>
    <row r="93" spans="1:2" ht="12.75">
      <c r="A93" s="101">
        <v>1</v>
      </c>
      <c r="B93" s="99" t="s">
        <v>351</v>
      </c>
    </row>
    <row r="94" spans="8:16" ht="30.75" customHeight="1">
      <c r="H94" s="372" t="s">
        <v>352</v>
      </c>
      <c r="I94" s="372"/>
      <c r="L94" s="372" t="s">
        <v>304</v>
      </c>
      <c r="M94" s="372"/>
      <c r="O94" s="373" t="s">
        <v>305</v>
      </c>
      <c r="P94" s="373"/>
    </row>
    <row r="95" spans="1:17" s="133" customFormat="1" ht="60">
      <c r="A95" s="373" t="s">
        <v>196</v>
      </c>
      <c r="B95" s="373"/>
      <c r="C95" s="104" t="s">
        <v>289</v>
      </c>
      <c r="D95" s="104" t="s">
        <v>290</v>
      </c>
      <c r="E95" s="104" t="s">
        <v>291</v>
      </c>
      <c r="F95" s="104" t="s">
        <v>292</v>
      </c>
      <c r="G95" s="104" t="s">
        <v>353</v>
      </c>
      <c r="H95" s="104" t="s">
        <v>300</v>
      </c>
      <c r="I95" s="104" t="s">
        <v>301</v>
      </c>
      <c r="J95" s="104" t="s">
        <v>307</v>
      </c>
      <c r="K95" s="104" t="s">
        <v>308</v>
      </c>
      <c r="L95" s="104" t="s">
        <v>300</v>
      </c>
      <c r="M95" s="104" t="s">
        <v>301</v>
      </c>
      <c r="N95" s="104" t="s">
        <v>354</v>
      </c>
      <c r="O95" s="104" t="s">
        <v>300</v>
      </c>
      <c r="P95" s="104" t="s">
        <v>301</v>
      </c>
      <c r="Q95" s="104" t="s">
        <v>310</v>
      </c>
    </row>
    <row r="96" spans="1:17" ht="12.75">
      <c r="A96" s="372"/>
      <c r="B96" s="372"/>
      <c r="C96" s="130"/>
      <c r="D96" s="130"/>
      <c r="E96" s="130"/>
      <c r="F96" s="130"/>
      <c r="G96" s="130"/>
      <c r="H96" s="130"/>
      <c r="I96" s="130"/>
      <c r="J96" s="130"/>
      <c r="K96" s="130"/>
      <c r="L96" s="130"/>
      <c r="M96" s="130"/>
      <c r="N96" s="130"/>
      <c r="O96" s="130"/>
      <c r="P96" s="130"/>
      <c r="Q96" s="130"/>
    </row>
    <row r="97" spans="1:17" ht="12.75">
      <c r="A97" s="372"/>
      <c r="B97" s="372"/>
      <c r="C97" s="130"/>
      <c r="D97" s="130"/>
      <c r="E97" s="130"/>
      <c r="F97" s="130"/>
      <c r="G97" s="130"/>
      <c r="H97" s="130"/>
      <c r="I97" s="130"/>
      <c r="J97" s="130"/>
      <c r="K97" s="130"/>
      <c r="L97" s="130"/>
      <c r="M97" s="130"/>
      <c r="N97" s="130"/>
      <c r="O97" s="130"/>
      <c r="P97" s="130"/>
      <c r="Q97" s="130"/>
    </row>
    <row r="98" spans="1:17" ht="12.75">
      <c r="A98" s="372"/>
      <c r="B98" s="372"/>
      <c r="C98" s="130"/>
      <c r="D98" s="130"/>
      <c r="E98" s="130"/>
      <c r="F98" s="130"/>
      <c r="G98" s="130"/>
      <c r="H98" s="130"/>
      <c r="I98" s="130"/>
      <c r="J98" s="130"/>
      <c r="K98" s="130"/>
      <c r="L98" s="130"/>
      <c r="M98" s="130"/>
      <c r="N98" s="130"/>
      <c r="O98" s="130"/>
      <c r="P98" s="130"/>
      <c r="Q98" s="130"/>
    </row>
    <row r="99" spans="1:17" ht="12.75">
      <c r="A99" s="372"/>
      <c r="B99" s="372"/>
      <c r="C99" s="130"/>
      <c r="D99" s="130"/>
      <c r="E99" s="130"/>
      <c r="F99" s="130"/>
      <c r="G99" s="130"/>
      <c r="H99" s="130"/>
      <c r="I99" s="130"/>
      <c r="J99" s="130"/>
      <c r="K99" s="130"/>
      <c r="L99" s="130"/>
      <c r="M99" s="130"/>
      <c r="N99" s="130"/>
      <c r="O99" s="130"/>
      <c r="P99" s="130"/>
      <c r="Q99" s="130"/>
    </row>
    <row r="100" spans="1:17" ht="12.75">
      <c r="A100" s="372"/>
      <c r="B100" s="372"/>
      <c r="C100" s="130"/>
      <c r="D100" s="130"/>
      <c r="E100" s="130"/>
      <c r="F100" s="130"/>
      <c r="G100" s="130"/>
      <c r="H100" s="130"/>
      <c r="I100" s="130"/>
      <c r="J100" s="130"/>
      <c r="K100" s="130"/>
      <c r="L100" s="130"/>
      <c r="M100" s="130"/>
      <c r="N100" s="130"/>
      <c r="O100" s="130"/>
      <c r="P100" s="130"/>
      <c r="Q100" s="130"/>
    </row>
    <row r="101" spans="1:17" ht="12.75">
      <c r="A101" s="372"/>
      <c r="B101" s="372"/>
      <c r="C101" s="130"/>
      <c r="D101" s="130"/>
      <c r="E101" s="130"/>
      <c r="F101" s="130"/>
      <c r="G101" s="130"/>
      <c r="H101" s="130"/>
      <c r="I101" s="130"/>
      <c r="J101" s="130"/>
      <c r="K101" s="130"/>
      <c r="L101" s="130"/>
      <c r="M101" s="130"/>
      <c r="N101" s="130"/>
      <c r="O101" s="130"/>
      <c r="P101" s="130"/>
      <c r="Q101" s="130"/>
    </row>
    <row r="102" spans="1:17" ht="12.75">
      <c r="A102" s="372"/>
      <c r="B102" s="372"/>
      <c r="C102" s="130"/>
      <c r="D102" s="130"/>
      <c r="E102" s="130"/>
      <c r="F102" s="130"/>
      <c r="G102" s="130"/>
      <c r="H102" s="130"/>
      <c r="I102" s="130"/>
      <c r="J102" s="130"/>
      <c r="K102" s="130"/>
      <c r="L102" s="130"/>
      <c r="M102" s="130"/>
      <c r="N102" s="130"/>
      <c r="O102" s="130"/>
      <c r="P102" s="130"/>
      <c r="Q102" s="130"/>
    </row>
    <row r="103" spans="1:17" ht="12.75">
      <c r="A103" s="372"/>
      <c r="B103" s="372"/>
      <c r="C103" s="130"/>
      <c r="D103" s="130"/>
      <c r="E103" s="130"/>
      <c r="F103" s="130"/>
      <c r="G103" s="130"/>
      <c r="H103" s="130"/>
      <c r="I103" s="130"/>
      <c r="J103" s="130"/>
      <c r="K103" s="130"/>
      <c r="L103" s="130"/>
      <c r="M103" s="130"/>
      <c r="N103" s="130"/>
      <c r="O103" s="130"/>
      <c r="P103" s="130"/>
      <c r="Q103" s="130"/>
    </row>
    <row r="104" spans="1:17" ht="12.75">
      <c r="A104" s="372"/>
      <c r="B104" s="372"/>
      <c r="C104" s="130"/>
      <c r="D104" s="130"/>
      <c r="E104" s="130"/>
      <c r="F104" s="130"/>
      <c r="G104" s="130"/>
      <c r="H104" s="130"/>
      <c r="I104" s="130"/>
      <c r="J104" s="130"/>
      <c r="K104" s="130"/>
      <c r="L104" s="130"/>
      <c r="M104" s="130"/>
      <c r="N104" s="130"/>
      <c r="O104" s="130"/>
      <c r="P104" s="130"/>
      <c r="Q104" s="130"/>
    </row>
    <row r="105" spans="1:17" ht="12.75">
      <c r="A105" s="372"/>
      <c r="B105" s="372"/>
      <c r="C105" s="130"/>
      <c r="D105" s="130"/>
      <c r="E105" s="130"/>
      <c r="F105" s="130"/>
      <c r="G105" s="130"/>
      <c r="H105" s="130"/>
      <c r="I105" s="130"/>
      <c r="J105" s="130"/>
      <c r="K105" s="130"/>
      <c r="L105" s="130"/>
      <c r="M105" s="130"/>
      <c r="N105" s="130"/>
      <c r="O105" s="130"/>
      <c r="P105" s="130"/>
      <c r="Q105" s="130"/>
    </row>
    <row r="106" spans="1:17" ht="12.75">
      <c r="A106" s="372"/>
      <c r="B106" s="372"/>
      <c r="C106" s="130"/>
      <c r="D106" s="130"/>
      <c r="E106" s="130"/>
      <c r="F106" s="130"/>
      <c r="G106" s="130"/>
      <c r="H106" s="130"/>
      <c r="I106" s="130"/>
      <c r="J106" s="130"/>
      <c r="K106" s="130"/>
      <c r="L106" s="130"/>
      <c r="M106" s="130"/>
      <c r="N106" s="130"/>
      <c r="O106" s="130"/>
      <c r="P106" s="130"/>
      <c r="Q106" s="130"/>
    </row>
    <row r="107" spans="1:17" ht="12.75">
      <c r="A107" s="372"/>
      <c r="B107" s="372"/>
      <c r="C107" s="130"/>
      <c r="D107" s="130"/>
      <c r="E107" s="130"/>
      <c r="F107" s="130"/>
      <c r="G107" s="130"/>
      <c r="H107" s="130"/>
      <c r="I107" s="130"/>
      <c r="J107" s="130"/>
      <c r="K107" s="130"/>
      <c r="L107" s="130"/>
      <c r="M107" s="130"/>
      <c r="N107" s="130"/>
      <c r="O107" s="130"/>
      <c r="P107" s="130"/>
      <c r="Q107" s="130"/>
    </row>
    <row r="108" spans="1:17" ht="12.75">
      <c r="A108" s="372"/>
      <c r="B108" s="372"/>
      <c r="C108" s="130"/>
      <c r="D108" s="130"/>
      <c r="E108" s="130"/>
      <c r="F108" s="130"/>
      <c r="G108" s="130"/>
      <c r="H108" s="130"/>
      <c r="I108" s="130"/>
      <c r="J108" s="130"/>
      <c r="K108" s="130"/>
      <c r="L108" s="130"/>
      <c r="M108" s="130"/>
      <c r="N108" s="130"/>
      <c r="O108" s="130"/>
      <c r="P108" s="130"/>
      <c r="Q108" s="130"/>
    </row>
    <row r="109" spans="1:17" ht="12.75">
      <c r="A109" s="372"/>
      <c r="B109" s="372"/>
      <c r="C109" s="130"/>
      <c r="D109" s="130"/>
      <c r="E109" s="130"/>
      <c r="F109" s="130"/>
      <c r="G109" s="130"/>
      <c r="H109" s="130"/>
      <c r="I109" s="130"/>
      <c r="J109" s="130"/>
      <c r="K109" s="130"/>
      <c r="L109" s="130"/>
      <c r="M109" s="130"/>
      <c r="N109" s="130"/>
      <c r="O109" s="130"/>
      <c r="P109" s="130"/>
      <c r="Q109" s="130"/>
    </row>
    <row r="110" spans="1:17" ht="12.75">
      <c r="A110" s="372"/>
      <c r="B110" s="372"/>
      <c r="C110" s="130"/>
      <c r="D110" s="130"/>
      <c r="E110" s="130"/>
      <c r="F110" s="130"/>
      <c r="G110" s="130"/>
      <c r="H110" s="130"/>
      <c r="I110" s="130"/>
      <c r="J110" s="130"/>
      <c r="K110" s="130"/>
      <c r="L110" s="130"/>
      <c r="M110" s="130"/>
      <c r="N110" s="130"/>
      <c r="O110" s="130"/>
      <c r="P110" s="130"/>
      <c r="Q110" s="130"/>
    </row>
    <row r="111" spans="1:17" ht="12.75">
      <c r="A111" s="372"/>
      <c r="B111" s="372"/>
      <c r="C111" s="130"/>
      <c r="D111" s="130"/>
      <c r="E111" s="130"/>
      <c r="F111" s="130"/>
      <c r="G111" s="130"/>
      <c r="H111" s="130"/>
      <c r="I111" s="130"/>
      <c r="J111" s="130"/>
      <c r="K111" s="130"/>
      <c r="L111" s="130"/>
      <c r="M111" s="130"/>
      <c r="N111" s="130"/>
      <c r="O111" s="130"/>
      <c r="P111" s="130"/>
      <c r="Q111" s="130"/>
    </row>
  </sheetData>
  <mergeCells count="66">
    <mergeCell ref="J20:K20"/>
    <mergeCell ref="A21:B21"/>
    <mergeCell ref="A1:Q1"/>
    <mergeCell ref="A2:Q2"/>
    <mergeCell ref="A8:B8"/>
    <mergeCell ref="A9:B9"/>
    <mergeCell ref="A10:B10"/>
    <mergeCell ref="A11:B11"/>
    <mergeCell ref="A27:B27"/>
    <mergeCell ref="A12:B12"/>
    <mergeCell ref="A13:B13"/>
    <mergeCell ref="A14:B14"/>
    <mergeCell ref="A15:B15"/>
    <mergeCell ref="A22:B22"/>
    <mergeCell ref="A23:B23"/>
    <mergeCell ref="A24:B24"/>
    <mergeCell ref="A25:B25"/>
    <mergeCell ref="A26:B26"/>
    <mergeCell ref="A42:B42"/>
    <mergeCell ref="A28:B28"/>
    <mergeCell ref="K33:L33"/>
    <mergeCell ref="N33:O33"/>
    <mergeCell ref="A34:B34"/>
    <mergeCell ref="A35:B35"/>
    <mergeCell ref="A36:B36"/>
    <mergeCell ref="A37:B37"/>
    <mergeCell ref="A38:B38"/>
    <mergeCell ref="A39:B39"/>
    <mergeCell ref="A40:B40"/>
    <mergeCell ref="A41:B41"/>
    <mergeCell ref="A85:B85"/>
    <mergeCell ref="A48:B48"/>
    <mergeCell ref="A49:B49"/>
    <mergeCell ref="A50:B50"/>
    <mergeCell ref="A51:B51"/>
    <mergeCell ref="A52:B52"/>
    <mergeCell ref="A53:B53"/>
    <mergeCell ref="A54:B54"/>
    <mergeCell ref="A55:B55"/>
    <mergeCell ref="A60:G61"/>
    <mergeCell ref="A83:B83"/>
    <mergeCell ref="A84:B84"/>
    <mergeCell ref="A99:B99"/>
    <mergeCell ref="A86:B86"/>
    <mergeCell ref="A87:B87"/>
    <mergeCell ref="A88:B88"/>
    <mergeCell ref="A89:B89"/>
    <mergeCell ref="O94:P94"/>
    <mergeCell ref="A95:B95"/>
    <mergeCell ref="A96:B96"/>
    <mergeCell ref="A97:B97"/>
    <mergeCell ref="A98:B98"/>
    <mergeCell ref="H94:I94"/>
    <mergeCell ref="L94:M94"/>
    <mergeCell ref="A111:B111"/>
    <mergeCell ref="A100:B100"/>
    <mergeCell ref="A101:B101"/>
    <mergeCell ref="A102:B102"/>
    <mergeCell ref="A103:B103"/>
    <mergeCell ref="A104:B104"/>
    <mergeCell ref="A105:B105"/>
    <mergeCell ref="A106:B106"/>
    <mergeCell ref="A107:B107"/>
    <mergeCell ref="A108:B108"/>
    <mergeCell ref="A109:B109"/>
    <mergeCell ref="A110:B1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7"/>
  <sheetViews>
    <sheetView workbookViewId="0" topLeftCell="A22">
      <selection activeCell="E9" sqref="E9:E10"/>
    </sheetView>
  </sheetViews>
  <sheetFormatPr defaultColWidth="9.33203125" defaultRowHeight="12.75"/>
  <cols>
    <col min="1" max="1" width="4.83203125" style="3" customWidth="1"/>
    <col min="2" max="3" width="2.5" style="3" customWidth="1"/>
    <col min="4" max="4" width="37.66015625" style="3" customWidth="1"/>
    <col min="5" max="5" width="12.66015625" style="7" bestFit="1" customWidth="1"/>
    <col min="6" max="6" width="2.5" style="3" customWidth="1"/>
    <col min="7" max="7" width="13" style="7" bestFit="1" customWidth="1"/>
    <col min="8" max="8" width="2.5" style="3" customWidth="1"/>
    <col min="9" max="9" width="16.66015625" style="3" customWidth="1"/>
    <col min="10" max="10" width="2.5" style="3" customWidth="1"/>
    <col min="11" max="11" width="12.66015625" style="7" bestFit="1" customWidth="1"/>
    <col min="12" max="12" width="2.66015625" style="3" customWidth="1"/>
    <col min="13" max="13" width="12" style="3" bestFit="1" customWidth="1"/>
    <col min="14" max="14" width="2.5" style="3" customWidth="1"/>
    <col min="15" max="15" width="12.33203125" style="3" bestFit="1" customWidth="1"/>
    <col min="16" max="16" width="9.5" style="3" bestFit="1" customWidth="1"/>
    <col min="17" max="16384" width="9.33203125" style="3" customWidth="1"/>
  </cols>
  <sheetData>
    <row r="1" ht="12.75">
      <c r="A1" s="30" t="s">
        <v>19</v>
      </c>
    </row>
    <row r="2" ht="12.75">
      <c r="A2" s="30" t="s">
        <v>20</v>
      </c>
    </row>
    <row r="3" spans="1:12" ht="12.75">
      <c r="A3" s="146" t="s">
        <v>429</v>
      </c>
      <c r="L3" s="18"/>
    </row>
    <row r="6" spans="5:11" ht="12.75">
      <c r="E6" s="19" t="s">
        <v>14</v>
      </c>
      <c r="F6" s="20"/>
      <c r="G6" s="19" t="s">
        <v>15</v>
      </c>
      <c r="H6" s="20"/>
      <c r="I6" s="47" t="s">
        <v>83</v>
      </c>
      <c r="J6" s="20"/>
      <c r="K6" s="19" t="s">
        <v>21</v>
      </c>
    </row>
    <row r="7" ht="12.75">
      <c r="B7" s="3" t="s">
        <v>22</v>
      </c>
    </row>
    <row r="8" spans="3:5" ht="12.75">
      <c r="C8" s="3" t="s">
        <v>23</v>
      </c>
      <c r="E8" s="97"/>
    </row>
    <row r="9" spans="4:11" ht="12.75">
      <c r="D9" s="3" t="s">
        <v>24</v>
      </c>
      <c r="E9" s="21">
        <f>'2018 Regional Summary'!B4</f>
        <v>0</v>
      </c>
      <c r="G9" s="21">
        <f>'2018 Committee Summary'!B19</f>
        <v>0</v>
      </c>
      <c r="I9" s="21">
        <v>0</v>
      </c>
      <c r="K9" s="21">
        <f>SUM(E9:J9)</f>
        <v>0</v>
      </c>
    </row>
    <row r="10" spans="3:11" ht="12.75">
      <c r="C10" s="3" t="s">
        <v>25</v>
      </c>
      <c r="D10" s="22"/>
      <c r="E10" s="97">
        <f>SUM(E9:E9)</f>
        <v>0</v>
      </c>
      <c r="G10" s="7">
        <f>SUM(G9:G9)</f>
        <v>0</v>
      </c>
      <c r="I10" s="7">
        <f>SUM(I9:I9)</f>
        <v>0</v>
      </c>
      <c r="K10" s="7">
        <f>SUM(K9:K9)</f>
        <v>0</v>
      </c>
    </row>
    <row r="11" ht="12.75">
      <c r="E11" s="97"/>
    </row>
    <row r="12" spans="2:5" ht="12.75">
      <c r="B12" s="3" t="s">
        <v>26</v>
      </c>
      <c r="E12" s="97"/>
    </row>
    <row r="13" spans="3:5" ht="12.75">
      <c r="C13" s="37" t="s">
        <v>56</v>
      </c>
      <c r="E13" s="97"/>
    </row>
    <row r="14" spans="4:11" ht="12.75">
      <c r="D14" s="3" t="s">
        <v>3</v>
      </c>
      <c r="E14" s="21">
        <f>'2018 Regional Summary'!B5</f>
        <v>0</v>
      </c>
      <c r="G14" s="21">
        <f>'2018 Committee Summary'!B3</f>
        <v>0</v>
      </c>
      <c r="I14" s="21">
        <f>-'2018 Regional Summary'!B29</f>
        <v>0</v>
      </c>
      <c r="K14" s="21">
        <f>SUM(E14:J14)</f>
        <v>0</v>
      </c>
    </row>
    <row r="15" spans="3:11" ht="12.75">
      <c r="C15" s="3" t="s">
        <v>27</v>
      </c>
      <c r="E15" s="97">
        <f>SUM(E14:E14)</f>
        <v>0</v>
      </c>
      <c r="G15" s="7">
        <f>SUM(G14:G14)</f>
        <v>0</v>
      </c>
      <c r="I15" s="7">
        <f>SUM(I14:I14)</f>
        <v>0</v>
      </c>
      <c r="K15" s="7">
        <f>SUM(K14:K14)</f>
        <v>0</v>
      </c>
    </row>
    <row r="17" ht="4.5" customHeight="1"/>
    <row r="18" spans="2:11" ht="12.75">
      <c r="B18" s="3" t="s">
        <v>28</v>
      </c>
      <c r="E18" s="7">
        <f>E10+E15</f>
        <v>0</v>
      </c>
      <c r="G18" s="7">
        <f>G10+G15</f>
        <v>0</v>
      </c>
      <c r="I18" s="7">
        <f>I10+I15</f>
        <v>0</v>
      </c>
      <c r="K18" s="7">
        <f>K10+K15</f>
        <v>0</v>
      </c>
    </row>
    <row r="20" spans="2:15" ht="12.75">
      <c r="B20" s="3" t="s">
        <v>0</v>
      </c>
      <c r="M20" s="23" t="s">
        <v>8</v>
      </c>
      <c r="O20" s="23" t="s">
        <v>29</v>
      </c>
    </row>
    <row r="21" spans="3:15" ht="12.75">
      <c r="C21" s="3" t="s">
        <v>30</v>
      </c>
      <c r="E21" s="7">
        <f>'2018 Regional Summary'!B35</f>
        <v>0</v>
      </c>
      <c r="G21" s="7">
        <v>0</v>
      </c>
      <c r="K21" s="7">
        <f>SUM(E21:J21)</f>
        <v>0</v>
      </c>
      <c r="M21" s="7">
        <f>K21</f>
        <v>0</v>
      </c>
      <c r="O21" s="7">
        <v>0</v>
      </c>
    </row>
    <row r="22" ht="4.5" customHeight="1"/>
    <row r="23" spans="3:15" ht="12.75">
      <c r="C23" s="3" t="s">
        <v>31</v>
      </c>
      <c r="E23" s="7">
        <f>'2018 Regional Summary'!B19</f>
        <v>0</v>
      </c>
      <c r="G23" s="7">
        <v>0</v>
      </c>
      <c r="K23" s="7">
        <f>SUM(E23:J23)</f>
        <v>0</v>
      </c>
      <c r="M23" s="7">
        <f>K23</f>
        <v>0</v>
      </c>
      <c r="O23" s="7">
        <v>0</v>
      </c>
    </row>
    <row r="24" ht="4.5" customHeight="1"/>
    <row r="25" spans="3:16" ht="12.75">
      <c r="C25" s="3" t="s">
        <v>32</v>
      </c>
      <c r="E25" s="7">
        <v>0</v>
      </c>
      <c r="G25" s="7">
        <v>0</v>
      </c>
      <c r="K25" s="7">
        <f>SUM(E25:J25)</f>
        <v>0</v>
      </c>
      <c r="M25" s="7">
        <f>K25</f>
        <v>0</v>
      </c>
      <c r="O25" s="7">
        <v>0</v>
      </c>
      <c r="P25" s="7">
        <f>K23+K25</f>
        <v>0</v>
      </c>
    </row>
    <row r="26" ht="4.5" customHeight="1"/>
    <row r="27" spans="3:15" ht="12.75">
      <c r="C27" s="3" t="s">
        <v>4</v>
      </c>
      <c r="E27" s="7">
        <f>'2018 Regional Summary'!B18</f>
        <v>0</v>
      </c>
      <c r="G27" s="7">
        <v>0</v>
      </c>
      <c r="K27" s="7">
        <f>SUM(E27:J27)</f>
        <v>0</v>
      </c>
      <c r="M27" s="7">
        <f>K27</f>
        <v>0</v>
      </c>
      <c r="O27" s="7">
        <v>0</v>
      </c>
    </row>
    <row r="28" ht="4.5" customHeight="1"/>
    <row r="29" spans="3:15" ht="12.75">
      <c r="C29" s="3" t="s">
        <v>5</v>
      </c>
      <c r="E29" s="7">
        <v>0</v>
      </c>
      <c r="G29" s="7">
        <v>0</v>
      </c>
      <c r="K29" s="7">
        <f>SUM(E29:J29)</f>
        <v>0</v>
      </c>
      <c r="M29" s="7">
        <f>K29</f>
        <v>0</v>
      </c>
      <c r="O29" s="7">
        <v>0</v>
      </c>
    </row>
    <row r="30" ht="4.5" customHeight="1"/>
    <row r="31" spans="3:15" ht="12.75">
      <c r="C31" s="3" t="s">
        <v>33</v>
      </c>
      <c r="E31" s="7">
        <f>'2018 Regional Summary'!B28+'2018 Regional Summary'!B31</f>
        <v>0</v>
      </c>
      <c r="G31" s="7">
        <f>-'Committee Bank Activity'!I149+-'Committee Bank Activity'!I150</f>
        <v>0</v>
      </c>
      <c r="K31" s="7">
        <f>SUM(E31:J31)</f>
        <v>0</v>
      </c>
      <c r="M31" s="7">
        <f>K31</f>
        <v>0</v>
      </c>
      <c r="O31" s="7">
        <v>0</v>
      </c>
    </row>
    <row r="32" ht="4.5" customHeight="1"/>
    <row r="33" spans="3:15" ht="12.75">
      <c r="C33" s="3" t="s">
        <v>2</v>
      </c>
      <c r="E33" s="7">
        <f>'2018 Regional Summary'!B24</f>
        <v>0</v>
      </c>
      <c r="G33" s="7">
        <f>-'Committee Bank Activity'!I147</f>
        <v>0</v>
      </c>
      <c r="K33" s="7">
        <f>SUM(E33:J33)</f>
        <v>0</v>
      </c>
      <c r="M33" s="7">
        <f>K33</f>
        <v>0</v>
      </c>
      <c r="O33" s="7">
        <v>0</v>
      </c>
    </row>
    <row r="34" ht="4.5" customHeight="1"/>
    <row r="35" spans="3:15" ht="12.75">
      <c r="C35" s="3" t="s">
        <v>34</v>
      </c>
      <c r="E35" s="7">
        <f>'2018 Regional Summary'!B10+'2018 Regional Summary'!B11+'2018 Regional Summary'!B13+'2018 Regional Summary'!B16+'2018 Regional Summary'!B17+'2018 Regional Summary'!B21+'2018 Regional Summary'!B22+'2018 Regional Summary'!B23+'2018 Regional Summary'!B25+'2018 Regional Summary'!B26+'2018 Regional Summary'!B33</f>
        <v>0</v>
      </c>
      <c r="G35" s="7">
        <f>-'Committee Bank Activity'!I148</f>
        <v>0</v>
      </c>
      <c r="K35" s="7">
        <f>SUM(E35:J35)</f>
        <v>0</v>
      </c>
      <c r="M35" s="7">
        <f>ROUND(K35*0.5,2)</f>
        <v>0</v>
      </c>
      <c r="O35" s="7">
        <f>ROUND(K35*0.5,2)</f>
        <v>0</v>
      </c>
    </row>
    <row r="36" ht="4.5" customHeight="1"/>
    <row r="37" spans="3:15" ht="12.75">
      <c r="C37" s="3" t="s">
        <v>6</v>
      </c>
      <c r="E37" s="7">
        <f>'2018 Regional Summary'!B20</f>
        <v>0</v>
      </c>
      <c r="G37" s="7">
        <f>-'Committee Bank Activity'!I152</f>
        <v>0</v>
      </c>
      <c r="K37" s="7">
        <f>SUM(E37:J37)</f>
        <v>0</v>
      </c>
      <c r="M37" s="7">
        <f>K37</f>
        <v>0</v>
      </c>
      <c r="O37" s="7">
        <v>0</v>
      </c>
    </row>
    <row r="38" ht="4.5" customHeight="1"/>
    <row r="39" spans="3:15" ht="12.75">
      <c r="C39" s="32" t="s">
        <v>55</v>
      </c>
      <c r="E39" s="7">
        <f>'2018 Regional Summary'!B12+'2018 Regional Summary'!B14+'2018 Regional Summary'!B15+'2018 Regional Summary'!B30+'2018 Regional Summary'!B32</f>
        <v>0</v>
      </c>
      <c r="G39" s="7">
        <v>0</v>
      </c>
      <c r="K39" s="7">
        <f>SUM(E39:J39)</f>
        <v>0</v>
      </c>
      <c r="M39" s="7">
        <f>K39</f>
        <v>0</v>
      </c>
      <c r="O39" s="7">
        <v>0</v>
      </c>
    </row>
    <row r="40" ht="4.5" customHeight="1"/>
    <row r="41" spans="3:15" ht="12.75">
      <c r="C41" s="3" t="s">
        <v>35</v>
      </c>
      <c r="E41" s="21">
        <f>'2018 Regional Summary'!B29</f>
        <v>0</v>
      </c>
      <c r="G41" s="21">
        <v>0</v>
      </c>
      <c r="I41" s="46">
        <f>I14</f>
        <v>0</v>
      </c>
      <c r="K41" s="21">
        <f>SUM(E41:J41)</f>
        <v>0</v>
      </c>
      <c r="M41" s="21">
        <f>K41</f>
        <v>0</v>
      </c>
      <c r="O41" s="21">
        <v>0</v>
      </c>
    </row>
    <row r="42" ht="4.5" customHeight="1"/>
    <row r="43" spans="2:15" ht="13.5" thickBot="1">
      <c r="B43" s="3" t="s">
        <v>36</v>
      </c>
      <c r="E43" s="12">
        <f>SUM(E21:E42)</f>
        <v>0</v>
      </c>
      <c r="G43" s="12">
        <f>SUM(G21:G42)</f>
        <v>0</v>
      </c>
      <c r="I43" s="12">
        <f>SUM(I21:I42)</f>
        <v>0</v>
      </c>
      <c r="K43" s="12">
        <f>SUM(K21:K42)</f>
        <v>0</v>
      </c>
      <c r="M43" s="16">
        <f>SUM(M21:M42)</f>
        <v>0</v>
      </c>
      <c r="O43" s="16">
        <f>SUM(O21:O42)</f>
        <v>0</v>
      </c>
    </row>
    <row r="44" ht="4.5" customHeight="1" thickTop="1"/>
    <row r="45" spans="2:11" ht="13.5" thickBot="1">
      <c r="B45" s="3" t="s">
        <v>37</v>
      </c>
      <c r="E45" s="16">
        <f>E18-E43</f>
        <v>0</v>
      </c>
      <c r="G45" s="16">
        <f>G18-G43</f>
        <v>0</v>
      </c>
      <c r="I45" s="16">
        <f>I18-I43</f>
        <v>0</v>
      </c>
      <c r="K45" s="16">
        <f>K18-K43</f>
        <v>0</v>
      </c>
    </row>
    <row r="46" ht="13.5" thickTop="1"/>
    <row r="48" ht="12.75">
      <c r="D48" s="24" t="s">
        <v>38</v>
      </c>
    </row>
    <row r="49" spans="4:11" ht="12.75">
      <c r="D49" s="24" t="s">
        <v>39</v>
      </c>
      <c r="E49" s="7">
        <f>E43</f>
        <v>0</v>
      </c>
      <c r="G49" s="7">
        <f>G43</f>
        <v>0</v>
      </c>
      <c r="I49" s="7">
        <f>I43</f>
        <v>0</v>
      </c>
      <c r="K49" s="7">
        <f>SUM(E49:J49)</f>
        <v>0</v>
      </c>
    </row>
    <row r="50" spans="4:11" ht="12.75">
      <c r="D50" s="24" t="s">
        <v>40</v>
      </c>
      <c r="E50" s="7">
        <f>-ROUND(E35*0.5,2)</f>
        <v>0</v>
      </c>
      <c r="G50" s="7">
        <f>-ROUND(G35*0.5,2)</f>
        <v>0</v>
      </c>
      <c r="I50" s="7">
        <f>-ROUND(I35*0.5,2)</f>
        <v>0</v>
      </c>
      <c r="K50" s="7">
        <f>SUM(E50:J50)</f>
        <v>0</v>
      </c>
    </row>
    <row r="51" spans="4:11" ht="12.75">
      <c r="D51" s="39" t="s">
        <v>84</v>
      </c>
      <c r="E51" s="21">
        <f>-E41</f>
        <v>0</v>
      </c>
      <c r="G51" s="21">
        <f>-G41</f>
        <v>0</v>
      </c>
      <c r="I51" s="21">
        <f>-I41</f>
        <v>0</v>
      </c>
      <c r="K51" s="21">
        <f>SUM(E51:J51)</f>
        <v>0</v>
      </c>
    </row>
    <row r="52" spans="5:11" ht="12.75">
      <c r="E52" s="3"/>
      <c r="G52" s="3"/>
      <c r="K52" s="3"/>
    </row>
    <row r="53" spans="4:7" ht="13.5" thickBot="1">
      <c r="D53" s="24" t="s">
        <v>41</v>
      </c>
      <c r="E53" s="16">
        <f>SUM(E49:E51)</f>
        <v>0</v>
      </c>
      <c r="G53" s="3"/>
    </row>
    <row r="54" spans="4:9" ht="14.25" thickBot="1" thickTop="1">
      <c r="D54" s="24" t="s">
        <v>3</v>
      </c>
      <c r="G54" s="16">
        <f>SUM(G49:G51)</f>
        <v>0</v>
      </c>
      <c r="I54" s="16">
        <f>SUM(I49:I51)</f>
        <v>0</v>
      </c>
    </row>
    <row r="55" spans="4:11" ht="14.25" thickBot="1" thickTop="1">
      <c r="D55" s="24" t="s">
        <v>21</v>
      </c>
      <c r="K55" s="16">
        <f>SUM(K49:K51)</f>
        <v>0</v>
      </c>
    </row>
    <row r="56" ht="13.5" thickTop="1">
      <c r="K56" s="3"/>
    </row>
    <row r="57" ht="12.75">
      <c r="K57" s="3"/>
    </row>
  </sheetData>
  <printOptions/>
  <pageMargins left="0.75" right="0.75" top="0.21" bottom="0.26" header="0.17" footer="0.17"/>
  <pageSetup fitToHeight="1" fitToWidth="1" horizontalDpi="600" verticalDpi="600" orientation="landscape" scale="9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workbookViewId="0" topLeftCell="A1">
      <selection activeCell="E5" sqref="E5"/>
    </sheetView>
  </sheetViews>
  <sheetFormatPr defaultColWidth="9.33203125" defaultRowHeight="12.75"/>
  <cols>
    <col min="1" max="1" width="48.33203125" style="149" customWidth="1"/>
    <col min="2" max="2" width="16.33203125" style="168" customWidth="1"/>
    <col min="3" max="3" width="11.83203125" style="149" bestFit="1" customWidth="1"/>
    <col min="4" max="4" width="10.83203125" style="149" customWidth="1"/>
    <col min="5" max="5" width="13.66015625" style="149" bestFit="1" customWidth="1"/>
    <col min="6" max="6" width="12.33203125" style="169" bestFit="1" customWidth="1"/>
    <col min="7" max="7" width="12.5" style="169" customWidth="1"/>
    <col min="8" max="9" width="13.66015625" style="169" bestFit="1" customWidth="1"/>
    <col min="10" max="10" width="26.83203125" style="149" customWidth="1"/>
    <col min="11" max="16384" width="9.33203125" style="149" customWidth="1"/>
  </cols>
  <sheetData>
    <row r="1" spans="1:9" ht="23.25">
      <c r="A1" s="148" t="s">
        <v>18</v>
      </c>
      <c r="G1" s="214" t="s">
        <v>430</v>
      </c>
      <c r="H1" s="215" t="s">
        <v>431</v>
      </c>
      <c r="I1" s="215" t="s">
        <v>432</v>
      </c>
    </row>
    <row r="2" spans="1:9" ht="29.25" customHeight="1">
      <c r="A2" s="152" t="s">
        <v>447</v>
      </c>
      <c r="B2" s="170"/>
      <c r="C2" s="91"/>
      <c r="F2" s="171" t="s">
        <v>421</v>
      </c>
      <c r="G2" s="171" t="s">
        <v>422</v>
      </c>
      <c r="H2" s="171" t="s">
        <v>423</v>
      </c>
      <c r="I2" s="171" t="s">
        <v>424</v>
      </c>
    </row>
    <row r="3" spans="1:9" ht="18.75">
      <c r="A3" s="154" t="s">
        <v>42</v>
      </c>
      <c r="B3" s="172"/>
      <c r="C3" s="155"/>
      <c r="D3" s="155"/>
      <c r="E3" s="155"/>
      <c r="F3" s="173"/>
      <c r="G3" s="173"/>
      <c r="H3" s="173"/>
      <c r="I3" s="173"/>
    </row>
    <row r="4" spans="1:9" ht="12.75">
      <c r="A4" s="156" t="s">
        <v>69</v>
      </c>
      <c r="B4" s="174"/>
      <c r="E4" s="150"/>
      <c r="F4" s="175"/>
      <c r="G4" s="332"/>
      <c r="H4" s="175"/>
      <c r="I4" s="176"/>
    </row>
    <row r="5" spans="1:12" ht="12.75">
      <c r="A5" s="177" t="s">
        <v>384</v>
      </c>
      <c r="B5" s="178"/>
      <c r="C5" s="135"/>
      <c r="D5" s="135"/>
      <c r="E5" s="334"/>
      <c r="F5" s="179">
        <v>0</v>
      </c>
      <c r="G5" s="179">
        <v>0</v>
      </c>
      <c r="H5" s="179">
        <v>0</v>
      </c>
      <c r="I5" s="341"/>
      <c r="K5" s="157"/>
      <c r="L5" s="181"/>
    </row>
    <row r="6" spans="1:11" ht="12.75">
      <c r="A6" s="156"/>
      <c r="B6" s="178"/>
      <c r="C6" s="135"/>
      <c r="D6" s="135"/>
      <c r="E6" s="157"/>
      <c r="F6" s="178"/>
      <c r="K6" s="157"/>
    </row>
    <row r="7" spans="2:6" ht="12.75">
      <c r="B7" s="182"/>
      <c r="E7" s="157"/>
      <c r="F7" s="178"/>
    </row>
    <row r="8" spans="1:9" ht="18.75">
      <c r="A8" s="154" t="s">
        <v>36</v>
      </c>
      <c r="B8" s="172"/>
      <c r="C8" s="157"/>
      <c r="D8" s="157"/>
      <c r="E8" s="157"/>
      <c r="F8" s="183"/>
      <c r="G8" s="333"/>
      <c r="H8" s="333"/>
      <c r="I8" s="333"/>
    </row>
    <row r="9" spans="1:6" ht="21.75" customHeight="1">
      <c r="A9" s="355" t="s">
        <v>70</v>
      </c>
      <c r="B9" s="355"/>
      <c r="C9" s="157"/>
      <c r="D9" s="157"/>
      <c r="E9" s="157"/>
      <c r="F9" s="178"/>
    </row>
    <row r="10" spans="1:9" ht="12.75">
      <c r="A10" s="158" t="s">
        <v>71</v>
      </c>
      <c r="B10" s="184">
        <f>E10</f>
        <v>0</v>
      </c>
      <c r="C10" s="135" t="s">
        <v>34</v>
      </c>
      <c r="D10" s="157"/>
      <c r="E10" s="185">
        <f aca="true" t="shared" si="0" ref="E10:E34">SUM(F10:I10)</f>
        <v>0</v>
      </c>
      <c r="F10" s="179"/>
      <c r="G10" s="179"/>
      <c r="H10" s="179"/>
      <c r="I10" s="179"/>
    </row>
    <row r="11" spans="1:9" ht="12.75">
      <c r="A11" s="158" t="s">
        <v>72</v>
      </c>
      <c r="B11" s="184">
        <f aca="true" t="shared" si="1" ref="B11">E11</f>
        <v>0</v>
      </c>
      <c r="C11" s="135" t="s">
        <v>34</v>
      </c>
      <c r="D11" s="157"/>
      <c r="E11" s="185">
        <f t="shared" si="0"/>
        <v>0</v>
      </c>
      <c r="F11" s="179"/>
      <c r="G11" s="180"/>
      <c r="H11" s="179"/>
      <c r="I11" s="179"/>
    </row>
    <row r="12" spans="1:9" ht="12.75">
      <c r="A12" s="186" t="s">
        <v>387</v>
      </c>
      <c r="B12" s="184"/>
      <c r="C12" s="135" t="s">
        <v>55</v>
      </c>
      <c r="D12" s="157"/>
      <c r="E12" s="334"/>
      <c r="F12" s="179"/>
      <c r="G12" s="338"/>
      <c r="H12" s="175"/>
      <c r="I12" s="175"/>
    </row>
    <row r="13" spans="1:9" ht="12.75">
      <c r="A13" s="158" t="s">
        <v>73</v>
      </c>
      <c r="B13" s="184"/>
      <c r="C13" s="135" t="s">
        <v>34</v>
      </c>
      <c r="D13" s="157"/>
      <c r="E13" s="334"/>
      <c r="F13" s="337"/>
      <c r="G13" s="180"/>
      <c r="H13" s="179"/>
      <c r="I13" s="187"/>
    </row>
    <row r="14" spans="1:9" ht="12.75">
      <c r="A14" s="158" t="s">
        <v>74</v>
      </c>
      <c r="B14" s="184"/>
      <c r="C14" s="135" t="s">
        <v>55</v>
      </c>
      <c r="D14" s="157"/>
      <c r="E14" s="334"/>
      <c r="F14" s="175"/>
      <c r="G14" s="180"/>
      <c r="H14" s="180"/>
      <c r="I14" s="187"/>
    </row>
    <row r="15" spans="1:9" ht="12.75">
      <c r="A15" s="158" t="s">
        <v>75</v>
      </c>
      <c r="B15" s="184"/>
      <c r="C15" s="135" t="s">
        <v>55</v>
      </c>
      <c r="D15" s="157"/>
      <c r="E15" s="185"/>
      <c r="F15" s="175"/>
      <c r="G15" s="180"/>
      <c r="H15" s="180"/>
      <c r="I15" s="188"/>
    </row>
    <row r="16" spans="1:9" ht="12.75">
      <c r="A16" s="158" t="s">
        <v>76</v>
      </c>
      <c r="B16" s="184"/>
      <c r="C16" s="135" t="s">
        <v>34</v>
      </c>
      <c r="D16" s="157"/>
      <c r="E16" s="334"/>
      <c r="F16" s="336"/>
      <c r="G16" s="339"/>
      <c r="H16" s="338"/>
      <c r="I16" s="187"/>
    </row>
    <row r="17" spans="1:9" ht="12.75">
      <c r="A17" s="158" t="s">
        <v>77</v>
      </c>
      <c r="B17" s="184"/>
      <c r="C17" s="135" t="s">
        <v>34</v>
      </c>
      <c r="D17" s="157"/>
      <c r="E17" s="185">
        <f t="shared" si="0"/>
        <v>0</v>
      </c>
      <c r="F17" s="179"/>
      <c r="G17" s="180"/>
      <c r="H17" s="179"/>
      <c r="I17" s="189"/>
    </row>
    <row r="18" spans="1:9" ht="12.75">
      <c r="A18" s="158" t="s">
        <v>4</v>
      </c>
      <c r="B18" s="184"/>
      <c r="C18" s="135" t="s">
        <v>4</v>
      </c>
      <c r="D18" s="157"/>
      <c r="E18" s="334"/>
      <c r="F18" s="175"/>
      <c r="G18" s="179"/>
      <c r="H18" s="179"/>
      <c r="I18" s="187"/>
    </row>
    <row r="19" spans="1:9" ht="12.75">
      <c r="A19" s="186" t="s">
        <v>355</v>
      </c>
      <c r="B19" s="184"/>
      <c r="C19" s="135" t="s">
        <v>412</v>
      </c>
      <c r="D19" s="157"/>
      <c r="E19" s="185">
        <f t="shared" si="0"/>
        <v>0</v>
      </c>
      <c r="F19" s="179"/>
      <c r="G19" s="340"/>
      <c r="H19" s="179"/>
      <c r="I19" s="189"/>
    </row>
    <row r="20" spans="1:9" ht="12.75">
      <c r="A20" s="158" t="s">
        <v>78</v>
      </c>
      <c r="B20" s="184"/>
      <c r="C20" s="135" t="s">
        <v>6</v>
      </c>
      <c r="D20" s="157"/>
      <c r="E20" s="185">
        <f t="shared" si="0"/>
        <v>0</v>
      </c>
      <c r="F20" s="336"/>
      <c r="G20" s="336"/>
      <c r="H20" s="175"/>
      <c r="I20" s="187"/>
    </row>
    <row r="21" spans="1:9" ht="12.75">
      <c r="A21" s="186" t="s">
        <v>373</v>
      </c>
      <c r="B21" s="184"/>
      <c r="C21" s="135" t="s">
        <v>34</v>
      </c>
      <c r="D21" s="157"/>
      <c r="E21" s="185">
        <f t="shared" si="0"/>
        <v>0</v>
      </c>
      <c r="F21" s="179"/>
      <c r="G21" s="179"/>
      <c r="H21" s="179"/>
      <c r="I21" s="189"/>
    </row>
    <row r="22" spans="1:9" ht="12.75">
      <c r="A22" s="186" t="s">
        <v>374</v>
      </c>
      <c r="B22" s="184"/>
      <c r="C22" s="135" t="s">
        <v>34</v>
      </c>
      <c r="D22" s="157"/>
      <c r="E22" s="185">
        <f t="shared" si="0"/>
        <v>0</v>
      </c>
      <c r="F22" s="338"/>
      <c r="G22" s="175"/>
      <c r="H22" s="179"/>
      <c r="I22" s="189"/>
    </row>
    <row r="23" spans="1:9" ht="12.75">
      <c r="A23" s="186" t="s">
        <v>375</v>
      </c>
      <c r="B23" s="184"/>
      <c r="C23" s="135" t="s">
        <v>34</v>
      </c>
      <c r="D23" s="157"/>
      <c r="E23" s="185">
        <f t="shared" si="0"/>
        <v>0</v>
      </c>
      <c r="F23" s="175"/>
      <c r="G23" s="180"/>
      <c r="H23" s="180"/>
      <c r="I23" s="188"/>
    </row>
    <row r="24" spans="1:9" ht="12.75">
      <c r="A24" s="186" t="s">
        <v>376</v>
      </c>
      <c r="B24" s="184"/>
      <c r="C24" s="135" t="s">
        <v>2</v>
      </c>
      <c r="D24" s="157"/>
      <c r="E24" s="185">
        <f t="shared" si="0"/>
        <v>0</v>
      </c>
      <c r="F24" s="175"/>
      <c r="G24" s="338"/>
      <c r="H24" s="180"/>
      <c r="I24" s="188"/>
    </row>
    <row r="25" spans="1:9" ht="12.75">
      <c r="A25" s="158" t="s">
        <v>79</v>
      </c>
      <c r="B25" s="184"/>
      <c r="C25" s="135" t="s">
        <v>34</v>
      </c>
      <c r="D25" s="157"/>
      <c r="E25" s="185">
        <f t="shared" si="0"/>
        <v>0</v>
      </c>
      <c r="F25" s="179"/>
      <c r="G25" s="338"/>
      <c r="H25" s="175"/>
      <c r="I25" s="180"/>
    </row>
    <row r="26" spans="1:9" ht="24" customHeight="1">
      <c r="A26" s="190" t="s">
        <v>415</v>
      </c>
      <c r="B26" s="184"/>
      <c r="C26" s="135" t="s">
        <v>34</v>
      </c>
      <c r="D26" s="157"/>
      <c r="E26" s="185">
        <f t="shared" si="0"/>
        <v>0</v>
      </c>
      <c r="F26" s="175"/>
      <c r="G26" s="175"/>
      <c r="H26" s="175"/>
      <c r="I26" s="175"/>
    </row>
    <row r="27" spans="1:7" ht="12.75">
      <c r="A27" s="356" t="s">
        <v>56</v>
      </c>
      <c r="B27" s="357"/>
      <c r="C27" s="135"/>
      <c r="D27" s="157"/>
      <c r="E27" s="185">
        <f t="shared" si="0"/>
        <v>0</v>
      </c>
      <c r="F27" s="178"/>
      <c r="G27" s="191"/>
    </row>
    <row r="28" spans="1:9" ht="12.75">
      <c r="A28" s="335" t="s">
        <v>451</v>
      </c>
      <c r="B28" s="184"/>
      <c r="C28" s="135" t="s">
        <v>404</v>
      </c>
      <c r="D28" s="157"/>
      <c r="E28" s="185"/>
      <c r="F28" s="192"/>
      <c r="I28" s="193"/>
    </row>
    <row r="29" spans="1:9" ht="12.75">
      <c r="A29" s="158" t="s">
        <v>80</v>
      </c>
      <c r="B29" s="184"/>
      <c r="C29" s="135" t="s">
        <v>406</v>
      </c>
      <c r="D29" s="157"/>
      <c r="E29" s="185">
        <f t="shared" si="0"/>
        <v>0</v>
      </c>
      <c r="F29" s="192"/>
      <c r="I29" s="193"/>
    </row>
    <row r="30" spans="1:9" ht="12.75">
      <c r="A30" s="186" t="s">
        <v>377</v>
      </c>
      <c r="B30" s="184"/>
      <c r="C30" s="135" t="s">
        <v>55</v>
      </c>
      <c r="D30" s="157"/>
      <c r="E30" s="185">
        <f t="shared" si="0"/>
        <v>0</v>
      </c>
      <c r="F30" s="178"/>
      <c r="I30" s="193"/>
    </row>
    <row r="31" spans="1:9" ht="12.75">
      <c r="A31" s="186" t="s">
        <v>378</v>
      </c>
      <c r="B31" s="184"/>
      <c r="C31" s="135" t="s">
        <v>404</v>
      </c>
      <c r="D31" s="157"/>
      <c r="E31" s="185">
        <f t="shared" si="0"/>
        <v>0</v>
      </c>
      <c r="F31" s="178"/>
      <c r="H31" s="194"/>
      <c r="I31" s="195"/>
    </row>
    <row r="32" spans="1:9" ht="12.75">
      <c r="A32" s="177" t="s">
        <v>379</v>
      </c>
      <c r="B32" s="184"/>
      <c r="C32" s="135" t="s">
        <v>55</v>
      </c>
      <c r="D32" s="157"/>
      <c r="E32" s="185">
        <f t="shared" si="0"/>
        <v>0</v>
      </c>
      <c r="F32" s="178"/>
      <c r="H32" s="194"/>
      <c r="I32" s="195"/>
    </row>
    <row r="33" spans="1:9" ht="12.75">
      <c r="A33" s="177" t="s">
        <v>386</v>
      </c>
      <c r="B33" s="184"/>
      <c r="C33" s="135" t="s">
        <v>34</v>
      </c>
      <c r="D33" s="157"/>
      <c r="E33" s="185">
        <f t="shared" si="0"/>
        <v>0</v>
      </c>
      <c r="F33" s="178"/>
      <c r="I33" s="195"/>
    </row>
    <row r="34" spans="1:6" ht="12.75">
      <c r="A34" s="358"/>
      <c r="B34" s="359"/>
      <c r="C34" s="167"/>
      <c r="D34" s="157"/>
      <c r="E34" s="185">
        <f t="shared" si="0"/>
        <v>0</v>
      </c>
      <c r="F34" s="178"/>
    </row>
    <row r="35" spans="1:9" ht="12.75">
      <c r="A35" s="159" t="s">
        <v>425</v>
      </c>
      <c r="B35" s="178">
        <v>0</v>
      </c>
      <c r="C35" s="135" t="s">
        <v>413</v>
      </c>
      <c r="D35" s="157"/>
      <c r="E35" s="185">
        <f>SUM(F35:I35)</f>
        <v>0</v>
      </c>
      <c r="F35" s="194"/>
      <c r="G35" s="191">
        <v>0</v>
      </c>
      <c r="H35" s="194"/>
      <c r="I35" s="191">
        <v>0</v>
      </c>
    </row>
    <row r="36" spans="3:10" ht="12.75">
      <c r="C36" s="135"/>
      <c r="F36" s="153"/>
      <c r="G36" s="160"/>
      <c r="H36" s="196"/>
      <c r="I36" s="191"/>
      <c r="J36" s="151"/>
    </row>
    <row r="37" spans="1:10" ht="19.5" thickBot="1">
      <c r="A37" s="93" t="s">
        <v>82</v>
      </c>
      <c r="B37" s="94"/>
      <c r="C37" s="167"/>
      <c r="D37" s="167"/>
      <c r="E37" s="167"/>
      <c r="F37" s="167"/>
      <c r="G37" s="191"/>
      <c r="H37" s="191"/>
      <c r="I37" s="191"/>
      <c r="J37" s="151"/>
    </row>
    <row r="38" spans="8:10" ht="15.75" thickTop="1">
      <c r="H38" s="153"/>
      <c r="J38" s="161"/>
    </row>
    <row r="40" spans="1:2" ht="12.75">
      <c r="A40" s="197" t="s">
        <v>385</v>
      </c>
      <c r="B40" s="198">
        <f>B3-B37</f>
        <v>0</v>
      </c>
    </row>
  </sheetData>
  <mergeCells count="3">
    <mergeCell ref="A9:B9"/>
    <mergeCell ref="A27:B27"/>
    <mergeCell ref="A34:B34"/>
  </mergeCells>
  <printOptions/>
  <pageMargins left="0.7" right="0.7" top="0.75" bottom="0.75" header="0.3" footer="0.3"/>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3">
      <selection activeCell="B32" sqref="B32"/>
    </sheetView>
  </sheetViews>
  <sheetFormatPr defaultColWidth="9.33203125" defaultRowHeight="12.75"/>
  <cols>
    <col min="1" max="1" width="57.33203125" style="78" bestFit="1" customWidth="1"/>
    <col min="2" max="2" width="21" style="78" customWidth="1"/>
    <col min="3" max="3" width="4.66015625" style="78" customWidth="1"/>
    <col min="4" max="4" width="10.16015625" style="78" bestFit="1" customWidth="1"/>
    <col min="5" max="5" width="11.33203125" style="78" customWidth="1"/>
    <col min="6" max="16384" width="9.33203125" style="78" customWidth="1"/>
  </cols>
  <sheetData>
    <row r="1" spans="1:5" ht="23.25">
      <c r="A1" s="76" t="s">
        <v>132</v>
      </c>
      <c r="E1" s="86"/>
    </row>
    <row r="2" spans="1:4" ht="21">
      <c r="A2" s="79" t="s">
        <v>447</v>
      </c>
      <c r="B2" s="80"/>
      <c r="D2" s="91"/>
    </row>
    <row r="3" spans="1:2" ht="18.75">
      <c r="A3" s="81" t="s">
        <v>42</v>
      </c>
      <c r="B3" s="82"/>
    </row>
    <row r="4" spans="1:4" ht="12.75">
      <c r="A4" s="83" t="s">
        <v>116</v>
      </c>
      <c r="B4" s="134"/>
      <c r="D4" s="92"/>
    </row>
    <row r="5" spans="1:4" ht="12.75">
      <c r="A5" s="83" t="s">
        <v>117</v>
      </c>
      <c r="B5" s="134"/>
      <c r="D5" s="92"/>
    </row>
    <row r="6" spans="1:4" ht="12.75">
      <c r="A6" s="83" t="s">
        <v>118</v>
      </c>
      <c r="B6" s="134"/>
      <c r="D6" s="92"/>
    </row>
    <row r="7" spans="1:4" ht="12.75">
      <c r="A7" s="83" t="s">
        <v>119</v>
      </c>
      <c r="B7" s="134"/>
      <c r="D7" s="92"/>
    </row>
    <row r="8" spans="1:4" ht="12.75">
      <c r="A8" s="83" t="s">
        <v>44</v>
      </c>
      <c r="B8" s="134"/>
      <c r="D8" s="92"/>
    </row>
    <row r="9" spans="1:4" ht="12.75">
      <c r="A9" s="83" t="s">
        <v>43</v>
      </c>
      <c r="B9" s="134"/>
      <c r="D9" s="92"/>
    </row>
    <row r="10" spans="1:4" ht="12.75">
      <c r="A10" s="83" t="s">
        <v>120</v>
      </c>
      <c r="B10" s="134"/>
      <c r="D10" s="92"/>
    </row>
    <row r="11" spans="1:4" ht="12.75">
      <c r="A11" s="83" t="s">
        <v>121</v>
      </c>
      <c r="B11" s="134"/>
      <c r="D11" s="92"/>
    </row>
    <row r="12" spans="1:4" ht="12.75">
      <c r="A12" s="83" t="s">
        <v>122</v>
      </c>
      <c r="B12" s="134"/>
      <c r="D12" s="92"/>
    </row>
    <row r="13" spans="1:4" ht="12.75">
      <c r="A13" s="83" t="s">
        <v>123</v>
      </c>
      <c r="B13" s="134"/>
      <c r="D13" s="92"/>
    </row>
    <row r="14" spans="1:4" ht="12.75">
      <c r="A14" s="83" t="s">
        <v>124</v>
      </c>
      <c r="B14" s="134"/>
      <c r="D14" s="92"/>
    </row>
    <row r="15" spans="1:4" ht="12.75">
      <c r="A15" s="83" t="s">
        <v>125</v>
      </c>
      <c r="B15" s="134"/>
      <c r="D15" s="92"/>
    </row>
    <row r="16" spans="1:4" ht="12.75">
      <c r="A16" s="83" t="s">
        <v>126</v>
      </c>
      <c r="B16" s="134"/>
      <c r="D16" s="92"/>
    </row>
    <row r="17" spans="1:4" ht="12.75">
      <c r="A17" s="141" t="s">
        <v>391</v>
      </c>
      <c r="B17" s="134"/>
      <c r="D17" s="92"/>
    </row>
    <row r="18" spans="1:4" ht="12.75">
      <c r="A18" s="141" t="s">
        <v>390</v>
      </c>
      <c r="B18" s="134"/>
      <c r="D18" s="92"/>
    </row>
    <row r="19" spans="1:4" ht="12.75">
      <c r="A19" s="83" t="s">
        <v>127</v>
      </c>
      <c r="B19" s="134"/>
      <c r="D19" s="92"/>
    </row>
    <row r="20" spans="1:4" ht="12.75">
      <c r="A20" s="140"/>
      <c r="B20" s="142" t="s">
        <v>392</v>
      </c>
      <c r="D20" s="135"/>
    </row>
    <row r="21" spans="2:4" ht="12.75">
      <c r="B21" s="85"/>
      <c r="D21" s="92"/>
    </row>
    <row r="22" spans="1:4" ht="18.75">
      <c r="A22" s="81" t="s">
        <v>36</v>
      </c>
      <c r="B22" s="82"/>
      <c r="D22" s="92"/>
    </row>
    <row r="23" spans="1:11" ht="12.75">
      <c r="A23" s="83" t="s">
        <v>128</v>
      </c>
      <c r="B23" s="134"/>
      <c r="D23" s="135" t="s">
        <v>34</v>
      </c>
      <c r="E23" s="143"/>
      <c r="F23" s="145"/>
      <c r="G23" s="145"/>
      <c r="H23" s="145"/>
      <c r="I23" s="145"/>
      <c r="J23" s="145"/>
      <c r="K23" s="145"/>
    </row>
    <row r="24" spans="1:11" ht="12.75">
      <c r="A24" s="83" t="s">
        <v>129</v>
      </c>
      <c r="B24" s="134"/>
      <c r="D24" s="135" t="s">
        <v>34</v>
      </c>
      <c r="E24" s="143"/>
      <c r="F24" s="145"/>
      <c r="G24" s="145"/>
      <c r="H24" s="145"/>
      <c r="I24" s="145"/>
      <c r="J24" s="145"/>
      <c r="K24" s="145"/>
    </row>
    <row r="25" spans="1:11" ht="12.75">
      <c r="A25" s="83" t="s">
        <v>130</v>
      </c>
      <c r="B25" s="134"/>
      <c r="D25" s="135" t="s">
        <v>34</v>
      </c>
      <c r="E25" s="144"/>
      <c r="F25" s="145"/>
      <c r="G25" s="145"/>
      <c r="H25" s="145"/>
      <c r="I25" s="145"/>
      <c r="J25" s="145"/>
      <c r="K25" s="145"/>
    </row>
    <row r="26" spans="1:11" ht="12.75">
      <c r="A26" s="83" t="s">
        <v>131</v>
      </c>
      <c r="B26" s="134"/>
      <c r="D26" s="135" t="s">
        <v>6</v>
      </c>
      <c r="E26" s="143"/>
      <c r="F26" s="145"/>
      <c r="G26" s="145"/>
      <c r="H26" s="145"/>
      <c r="I26" s="145"/>
      <c r="J26" s="145"/>
      <c r="K26" s="145"/>
    </row>
    <row r="27" spans="1:11" ht="12.75">
      <c r="A27" s="83" t="s">
        <v>7</v>
      </c>
      <c r="B27" s="134"/>
      <c r="D27" s="135" t="s">
        <v>405</v>
      </c>
      <c r="E27" s="143"/>
      <c r="F27" s="145"/>
      <c r="G27" s="145"/>
      <c r="H27" s="145"/>
      <c r="I27" s="145"/>
      <c r="J27" s="145"/>
      <c r="K27" s="145"/>
    </row>
    <row r="28" spans="1:11" ht="12.75">
      <c r="A28" s="83" t="s">
        <v>8</v>
      </c>
      <c r="B28" s="134"/>
      <c r="D28" s="135" t="s">
        <v>405</v>
      </c>
      <c r="E28" s="143"/>
      <c r="F28" s="145"/>
      <c r="G28" s="145"/>
      <c r="H28" s="145"/>
      <c r="I28" s="145"/>
      <c r="J28" s="145"/>
      <c r="K28" s="145"/>
    </row>
    <row r="29" spans="1:11" ht="12.75">
      <c r="A29" s="83" t="s">
        <v>118</v>
      </c>
      <c r="B29" s="134"/>
      <c r="D29" s="135" t="s">
        <v>404</v>
      </c>
      <c r="E29" s="143"/>
      <c r="F29" s="145"/>
      <c r="G29" s="145"/>
      <c r="H29" s="145"/>
      <c r="I29" s="145"/>
      <c r="J29" s="145"/>
      <c r="K29" s="145"/>
    </row>
    <row r="30" spans="1:11" ht="12.75">
      <c r="A30" s="83" t="s">
        <v>9</v>
      </c>
      <c r="B30" s="134"/>
      <c r="C30" s="87"/>
      <c r="D30" s="135" t="s">
        <v>34</v>
      </c>
      <c r="E30" s="143"/>
      <c r="F30" s="145"/>
      <c r="G30" s="145"/>
      <c r="H30" s="145"/>
      <c r="I30" s="145"/>
      <c r="J30" s="145"/>
      <c r="K30" s="145"/>
    </row>
    <row r="31" spans="1:4" ht="12.75">
      <c r="A31" s="83"/>
      <c r="B31" s="84"/>
      <c r="D31" s="92"/>
    </row>
    <row r="32" spans="1:4" ht="12.75">
      <c r="A32" s="147" t="s">
        <v>414</v>
      </c>
      <c r="B32" s="84"/>
      <c r="D32" s="92"/>
    </row>
    <row r="33" spans="1:4" ht="12.75">
      <c r="A33" s="83"/>
      <c r="B33" s="84"/>
      <c r="D33" s="92"/>
    </row>
    <row r="34" spans="2:3" ht="12.75">
      <c r="B34" s="77"/>
      <c r="C34" s="87"/>
    </row>
    <row r="35" spans="1:2" ht="12.75">
      <c r="A35" s="89" t="s">
        <v>81</v>
      </c>
      <c r="B35" s="90"/>
    </row>
    <row r="36" spans="1:2" ht="19.5" thickBot="1">
      <c r="A36" s="93" t="s">
        <v>82</v>
      </c>
      <c r="B36" s="94">
        <f>B22+B35</f>
        <v>0</v>
      </c>
    </row>
    <row r="37" ht="15.75" thickTop="1">
      <c r="B37" s="77"/>
    </row>
    <row r="38" spans="2:3" ht="12.75">
      <c r="B38" s="77"/>
      <c r="C38" s="88"/>
    </row>
    <row r="39" spans="1:2" ht="12.75">
      <c r="A39" s="139" t="s">
        <v>385</v>
      </c>
      <c r="B39" s="138">
        <f>B3-B36</f>
        <v>0</v>
      </c>
    </row>
    <row r="40" ht="12.75">
      <c r="B40" s="77"/>
    </row>
    <row r="41" ht="12.75">
      <c r="B41" s="77"/>
    </row>
    <row r="44" ht="12.75">
      <c r="A44" s="88"/>
    </row>
    <row r="45" spans="1:2" ht="12.75">
      <c r="A45" s="87"/>
      <c r="B45" s="87"/>
    </row>
    <row r="46" spans="1:3" ht="12.75">
      <c r="A46" s="88"/>
      <c r="C46" s="88"/>
    </row>
  </sheetData>
  <printOptions/>
  <pageMargins left="0.7" right="0.7" top="0.75" bottom="0.75" header="0.3" footer="0.3"/>
  <pageSetup horizontalDpi="600" verticalDpi="600" orientation="portrait" scale="8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58"/>
  <sheetViews>
    <sheetView workbookViewId="0" topLeftCell="A1">
      <selection activeCell="I143" sqref="I143"/>
    </sheetView>
  </sheetViews>
  <sheetFormatPr defaultColWidth="8.83203125" defaultRowHeight="12.75"/>
  <cols>
    <col min="1" max="1" width="27.83203125" style="199" bestFit="1" customWidth="1"/>
    <col min="2" max="2" width="21.5" style="199" bestFit="1" customWidth="1"/>
    <col min="3" max="3" width="16.83203125" style="199" bestFit="1" customWidth="1"/>
    <col min="4" max="4" width="6.16015625" style="199" bestFit="1" customWidth="1"/>
    <col min="5" max="5" width="35.5" style="199" bestFit="1" customWidth="1"/>
    <col min="6" max="6" width="36.16015625" style="199" bestFit="1" customWidth="1"/>
    <col min="7" max="7" width="22.66015625" style="199" bestFit="1" customWidth="1"/>
    <col min="8" max="8" width="3.5" style="199" bestFit="1" customWidth="1"/>
    <col min="9" max="9" width="13.33203125" style="199" bestFit="1" customWidth="1"/>
    <col min="10" max="10" width="17.16015625" style="199" bestFit="1" customWidth="1"/>
    <col min="11" max="11" width="8.83203125" style="199" customWidth="1"/>
    <col min="12" max="12" width="12.33203125" style="200" bestFit="1" customWidth="1"/>
    <col min="13" max="16384" width="8.83203125" style="199" customWidth="1"/>
  </cols>
  <sheetData>
    <row r="1" ht="15">
      <c r="A1" s="199" t="s">
        <v>394</v>
      </c>
    </row>
    <row r="3" ht="12.75">
      <c r="A3" s="201" t="s">
        <v>426</v>
      </c>
    </row>
    <row r="4" ht="15"/>
    <row r="5" spans="2:9" ht="12.75">
      <c r="B5" s="199" t="s">
        <v>395</v>
      </c>
      <c r="C5" s="199" t="s">
        <v>396</v>
      </c>
      <c r="D5" s="199" t="s">
        <v>397</v>
      </c>
      <c r="E5" s="199" t="s">
        <v>398</v>
      </c>
      <c r="F5" s="199" t="s">
        <v>399</v>
      </c>
      <c r="G5" s="202" t="s">
        <v>400</v>
      </c>
      <c r="H5" s="199" t="s">
        <v>401</v>
      </c>
      <c r="I5" s="199" t="s">
        <v>402</v>
      </c>
    </row>
    <row r="6" ht="12.75">
      <c r="G6" s="202"/>
    </row>
    <row r="7" spans="2:9" ht="12.75">
      <c r="B7" s="201" t="s">
        <v>427</v>
      </c>
      <c r="G7" s="202"/>
      <c r="H7" s="199" t="s">
        <v>380</v>
      </c>
      <c r="I7" s="199">
        <v>3376.04</v>
      </c>
    </row>
    <row r="8" spans="2:11" ht="12.75">
      <c r="B8" s="203"/>
      <c r="C8" s="165"/>
      <c r="D8" s="163"/>
      <c r="E8" s="163"/>
      <c r="F8" s="163"/>
      <c r="G8" s="202"/>
      <c r="H8" s="163"/>
      <c r="I8" s="163"/>
      <c r="J8" s="165"/>
      <c r="K8" s="201" t="s">
        <v>380</v>
      </c>
    </row>
    <row r="9" spans="2:11" ht="12.75">
      <c r="B9" s="203"/>
      <c r="C9" s="165"/>
      <c r="D9" s="163"/>
      <c r="E9" s="165"/>
      <c r="F9" s="163"/>
      <c r="G9" s="202"/>
      <c r="H9" s="163"/>
      <c r="I9" s="163"/>
      <c r="J9" s="165"/>
      <c r="K9" s="201" t="s">
        <v>380</v>
      </c>
    </row>
    <row r="10" spans="2:11" ht="12.75">
      <c r="B10" s="203"/>
      <c r="C10" s="165"/>
      <c r="D10" s="163"/>
      <c r="E10" s="163"/>
      <c r="F10" s="163"/>
      <c r="G10" s="202"/>
      <c r="H10" s="163"/>
      <c r="I10" s="163"/>
      <c r="J10" s="165"/>
      <c r="K10" s="201" t="s">
        <v>380</v>
      </c>
    </row>
    <row r="11" spans="2:11" ht="12.75">
      <c r="B11" s="162"/>
      <c r="C11" s="165"/>
      <c r="D11" s="163"/>
      <c r="E11" s="204"/>
      <c r="F11" s="163"/>
      <c r="G11" s="205"/>
      <c r="H11" s="163"/>
      <c r="I11" s="164"/>
      <c r="J11" s="165"/>
      <c r="K11" s="202"/>
    </row>
    <row r="12" spans="2:11" ht="12.75">
      <c r="B12" s="162"/>
      <c r="C12" s="165"/>
      <c r="D12" s="163"/>
      <c r="E12" s="165"/>
      <c r="F12" s="163"/>
      <c r="G12" s="202"/>
      <c r="H12" s="163"/>
      <c r="I12" s="164"/>
      <c r="J12" s="165"/>
      <c r="K12" s="201" t="s">
        <v>380</v>
      </c>
    </row>
    <row r="13" spans="2:11" ht="12.75">
      <c r="B13" s="162"/>
      <c r="C13" s="165"/>
      <c r="D13" s="163"/>
      <c r="E13" s="204"/>
      <c r="F13" s="163"/>
      <c r="G13" s="205"/>
      <c r="H13" s="163"/>
      <c r="I13" s="163"/>
      <c r="J13" s="165"/>
      <c r="K13" s="201" t="s">
        <v>380</v>
      </c>
    </row>
    <row r="14" spans="2:11" ht="12.75">
      <c r="B14" s="162"/>
      <c r="C14" s="165"/>
      <c r="D14" s="163"/>
      <c r="E14" s="204"/>
      <c r="F14" s="163"/>
      <c r="G14" s="205"/>
      <c r="H14" s="163"/>
      <c r="I14" s="163"/>
      <c r="J14" s="165"/>
      <c r="K14" s="201" t="s">
        <v>380</v>
      </c>
    </row>
    <row r="15" spans="2:11" ht="12.75">
      <c r="B15" s="162"/>
      <c r="C15" s="165"/>
      <c r="D15" s="163"/>
      <c r="E15" s="204"/>
      <c r="F15" s="163"/>
      <c r="G15" s="205"/>
      <c r="H15" s="163"/>
      <c r="I15" s="163"/>
      <c r="J15" s="165"/>
      <c r="K15" s="201" t="s">
        <v>380</v>
      </c>
    </row>
    <row r="16" spans="2:11" ht="12.75">
      <c r="B16" s="162"/>
      <c r="C16" s="165"/>
      <c r="D16" s="163"/>
      <c r="E16" s="204"/>
      <c r="F16" s="163"/>
      <c r="G16" s="205"/>
      <c r="H16" s="163"/>
      <c r="I16" s="163"/>
      <c r="J16" s="165"/>
      <c r="K16" s="201" t="s">
        <v>380</v>
      </c>
    </row>
    <row r="17" spans="2:11" ht="12.75">
      <c r="B17" s="162"/>
      <c r="C17" s="165"/>
      <c r="D17" s="163"/>
      <c r="E17" s="204"/>
      <c r="F17" s="163"/>
      <c r="G17" s="205"/>
      <c r="H17" s="163"/>
      <c r="I17" s="164"/>
      <c r="J17" s="165"/>
      <c r="K17" s="201" t="s">
        <v>380</v>
      </c>
    </row>
    <row r="18" spans="2:11" ht="12.75">
      <c r="B18" s="162"/>
      <c r="C18" s="165"/>
      <c r="D18" s="163"/>
      <c r="E18" s="204"/>
      <c r="F18" s="163"/>
      <c r="G18" s="205"/>
      <c r="H18" s="163"/>
      <c r="I18" s="163"/>
      <c r="J18" s="165"/>
      <c r="K18" s="201" t="s">
        <v>380</v>
      </c>
    </row>
    <row r="19" spans="2:11" ht="12.75">
      <c r="B19" s="162"/>
      <c r="C19" s="165"/>
      <c r="D19" s="163"/>
      <c r="E19" s="165"/>
      <c r="F19" s="163"/>
      <c r="G19" s="206"/>
      <c r="H19" s="163"/>
      <c r="I19" s="163"/>
      <c r="J19" s="165"/>
      <c r="K19" s="201" t="s">
        <v>380</v>
      </c>
    </row>
    <row r="20" spans="2:11" ht="12.75">
      <c r="B20" s="162"/>
      <c r="C20" s="165"/>
      <c r="D20" s="163"/>
      <c r="E20" s="165"/>
      <c r="F20" s="163"/>
      <c r="G20" s="205"/>
      <c r="H20" s="163"/>
      <c r="I20" s="163"/>
      <c r="J20" s="165"/>
      <c r="K20" s="201" t="s">
        <v>380</v>
      </c>
    </row>
    <row r="21" spans="2:11" ht="12.75">
      <c r="B21" s="162"/>
      <c r="C21" s="165"/>
      <c r="D21" s="163"/>
      <c r="E21" s="204"/>
      <c r="F21" s="163"/>
      <c r="G21" s="205"/>
      <c r="H21" s="163"/>
      <c r="I21" s="163"/>
      <c r="J21" s="165"/>
      <c r="K21" s="201" t="s">
        <v>380</v>
      </c>
    </row>
    <row r="22" spans="2:11" ht="12.75">
      <c r="B22" s="162"/>
      <c r="C22" s="165"/>
      <c r="D22" s="163"/>
      <c r="E22" s="165"/>
      <c r="F22" s="163"/>
      <c r="G22" s="202"/>
      <c r="H22" s="163"/>
      <c r="I22" s="163"/>
      <c r="J22" s="165"/>
      <c r="K22" s="201" t="s">
        <v>380</v>
      </c>
    </row>
    <row r="23" spans="2:11" ht="12.75">
      <c r="B23" s="162"/>
      <c r="C23" s="165"/>
      <c r="D23" s="163"/>
      <c r="E23" s="165"/>
      <c r="F23" s="163"/>
      <c r="G23" s="205"/>
      <c r="H23" s="163"/>
      <c r="I23" s="163"/>
      <c r="J23" s="165"/>
      <c r="K23" s="201" t="s">
        <v>380</v>
      </c>
    </row>
    <row r="24" spans="2:11" ht="12.75">
      <c r="B24" s="162"/>
      <c r="C24" s="165"/>
      <c r="D24" s="163"/>
      <c r="E24" s="165"/>
      <c r="F24" s="163"/>
      <c r="G24" s="202"/>
      <c r="H24" s="163"/>
      <c r="I24" s="163"/>
      <c r="J24" s="165"/>
      <c r="K24" s="201" t="s">
        <v>380</v>
      </c>
    </row>
    <row r="25" spans="2:11" ht="12.75">
      <c r="B25" s="162"/>
      <c r="C25" s="165"/>
      <c r="D25" s="163"/>
      <c r="E25" s="165"/>
      <c r="F25" s="163"/>
      <c r="G25" s="205"/>
      <c r="H25" s="163"/>
      <c r="I25" s="163"/>
      <c r="J25" s="165"/>
      <c r="K25" s="201" t="s">
        <v>380</v>
      </c>
    </row>
    <row r="26" spans="2:11" ht="12.75">
      <c r="B26" s="162"/>
      <c r="C26" s="165"/>
      <c r="D26" s="163"/>
      <c r="E26" s="165"/>
      <c r="F26" s="163"/>
      <c r="G26" s="202"/>
      <c r="H26" s="163"/>
      <c r="I26" s="163"/>
      <c r="J26" s="165"/>
      <c r="K26" s="201" t="s">
        <v>380</v>
      </c>
    </row>
    <row r="27" spans="2:11" ht="12.75">
      <c r="B27" s="162"/>
      <c r="C27" s="165"/>
      <c r="D27" s="163"/>
      <c r="E27" s="165"/>
      <c r="F27" s="163"/>
      <c r="G27" s="202"/>
      <c r="H27" s="163"/>
      <c r="I27" s="163"/>
      <c r="J27" s="165"/>
      <c r="K27" s="201" t="s">
        <v>380</v>
      </c>
    </row>
    <row r="28" spans="2:11" ht="12.75">
      <c r="B28" s="162"/>
      <c r="C28" s="165"/>
      <c r="D28" s="163"/>
      <c r="E28" s="165"/>
      <c r="F28" s="163"/>
      <c r="G28" s="205"/>
      <c r="H28" s="163"/>
      <c r="I28" s="163"/>
      <c r="J28" s="165"/>
      <c r="K28" s="201" t="s">
        <v>380</v>
      </c>
    </row>
    <row r="29" spans="2:11" ht="12.75">
      <c r="B29" s="162"/>
      <c r="C29" s="165"/>
      <c r="D29" s="163"/>
      <c r="E29" s="165"/>
      <c r="F29" s="163"/>
      <c r="G29" s="205"/>
      <c r="H29" s="163"/>
      <c r="I29" s="163"/>
      <c r="J29" s="165"/>
      <c r="K29" s="201" t="s">
        <v>380</v>
      </c>
    </row>
    <row r="30" spans="2:11" ht="12.75">
      <c r="B30" s="162"/>
      <c r="C30" s="165"/>
      <c r="D30" s="163"/>
      <c r="E30" s="165"/>
      <c r="F30" s="163"/>
      <c r="G30" s="202"/>
      <c r="H30" s="163"/>
      <c r="I30" s="163"/>
      <c r="J30" s="165"/>
      <c r="K30" s="201" t="s">
        <v>380</v>
      </c>
    </row>
    <row r="31" spans="2:11" ht="12.75">
      <c r="B31" s="162"/>
      <c r="C31" s="165"/>
      <c r="D31" s="163"/>
      <c r="E31" s="204"/>
      <c r="F31" s="163"/>
      <c r="G31" s="202"/>
      <c r="H31" s="163"/>
      <c r="I31" s="164"/>
      <c r="J31" s="165"/>
      <c r="K31" s="201" t="s">
        <v>380</v>
      </c>
    </row>
    <row r="32" spans="2:11" ht="12.75">
      <c r="B32" s="162"/>
      <c r="C32" s="165"/>
      <c r="D32" s="163"/>
      <c r="E32" s="163"/>
      <c r="F32" s="163"/>
      <c r="G32" s="202"/>
      <c r="H32" s="163"/>
      <c r="I32" s="163"/>
      <c r="J32" s="165"/>
      <c r="K32" s="201" t="s">
        <v>380</v>
      </c>
    </row>
    <row r="33" spans="2:11" ht="12.75">
      <c r="B33" s="162"/>
      <c r="C33" s="165"/>
      <c r="D33" s="163"/>
      <c r="E33" s="204"/>
      <c r="F33" s="163"/>
      <c r="G33" s="205"/>
      <c r="H33" s="163"/>
      <c r="I33" s="163"/>
      <c r="J33" s="165"/>
      <c r="K33" s="201" t="s">
        <v>380</v>
      </c>
    </row>
    <row r="34" spans="2:11" ht="12.75">
      <c r="B34" s="162"/>
      <c r="C34" s="165"/>
      <c r="D34" s="163"/>
      <c r="E34" s="204"/>
      <c r="F34" s="163"/>
      <c r="G34" s="205"/>
      <c r="H34" s="163"/>
      <c r="I34" s="163"/>
      <c r="J34" s="165"/>
      <c r="K34" s="201" t="s">
        <v>380</v>
      </c>
    </row>
    <row r="35" spans="2:11" ht="12.75">
      <c r="B35" s="162"/>
      <c r="C35" s="165"/>
      <c r="D35" s="163"/>
      <c r="E35" s="165"/>
      <c r="F35" s="163"/>
      <c r="G35" s="205"/>
      <c r="H35" s="163"/>
      <c r="I35" s="164"/>
      <c r="J35" s="165"/>
      <c r="K35" s="201" t="s">
        <v>380</v>
      </c>
    </row>
    <row r="36" spans="2:11" ht="12.75">
      <c r="B36" s="162"/>
      <c r="C36" s="165"/>
      <c r="D36" s="163"/>
      <c r="E36" s="165"/>
      <c r="F36" s="163"/>
      <c r="G36" s="205"/>
      <c r="H36" s="163"/>
      <c r="I36" s="163"/>
      <c r="J36" s="165"/>
      <c r="K36" s="201" t="s">
        <v>380</v>
      </c>
    </row>
    <row r="37" spans="2:11" ht="12.75">
      <c r="B37" s="162"/>
      <c r="C37" s="165"/>
      <c r="D37" s="163"/>
      <c r="E37" s="165"/>
      <c r="F37" s="163"/>
      <c r="G37" s="202"/>
      <c r="H37" s="163"/>
      <c r="I37" s="163"/>
      <c r="J37" s="165"/>
      <c r="K37" s="201" t="s">
        <v>380</v>
      </c>
    </row>
    <row r="38" spans="2:11" ht="12.75">
      <c r="B38" s="162"/>
      <c r="C38" s="165"/>
      <c r="D38" s="163"/>
      <c r="E38" s="165"/>
      <c r="F38" s="163"/>
      <c r="G38" s="205"/>
      <c r="H38" s="163"/>
      <c r="I38" s="163"/>
      <c r="J38" s="165"/>
      <c r="K38" s="201" t="s">
        <v>380</v>
      </c>
    </row>
    <row r="39" spans="2:11" ht="12.75">
      <c r="B39" s="162"/>
      <c r="C39" s="165"/>
      <c r="D39" s="163"/>
      <c r="E39" s="165"/>
      <c r="F39" s="163"/>
      <c r="G39" s="202"/>
      <c r="H39" s="163"/>
      <c r="I39" s="163"/>
      <c r="J39" s="165"/>
      <c r="K39" s="201" t="s">
        <v>380</v>
      </c>
    </row>
    <row r="40" spans="2:11" ht="12.75">
      <c r="B40" s="162"/>
      <c r="C40" s="165"/>
      <c r="D40" s="163"/>
      <c r="E40" s="165"/>
      <c r="F40" s="163"/>
      <c r="G40" s="202"/>
      <c r="H40" s="163"/>
      <c r="I40" s="163"/>
      <c r="J40" s="165"/>
      <c r="K40" s="201" t="s">
        <v>380</v>
      </c>
    </row>
    <row r="41" spans="2:11" ht="12.75">
      <c r="B41" s="162"/>
      <c r="C41" s="165"/>
      <c r="D41" s="163"/>
      <c r="E41" s="165"/>
      <c r="F41" s="163"/>
      <c r="G41" s="202"/>
      <c r="H41" s="163"/>
      <c r="I41" s="163"/>
      <c r="J41" s="165"/>
      <c r="K41" s="201" t="s">
        <v>380</v>
      </c>
    </row>
    <row r="42" spans="2:11" ht="12.75">
      <c r="B42" s="162"/>
      <c r="C42" s="165"/>
      <c r="D42" s="163"/>
      <c r="E42" s="165"/>
      <c r="F42" s="163"/>
      <c r="G42" s="202"/>
      <c r="H42" s="163"/>
      <c r="I42" s="164"/>
      <c r="J42" s="165"/>
      <c r="K42" s="201" t="s">
        <v>380</v>
      </c>
    </row>
    <row r="43" spans="2:11" ht="12.75">
      <c r="B43" s="162"/>
      <c r="C43" s="165"/>
      <c r="D43" s="163"/>
      <c r="E43" s="165"/>
      <c r="F43" s="163"/>
      <c r="G43" s="205"/>
      <c r="H43" s="163"/>
      <c r="I43" s="163"/>
      <c r="J43" s="165"/>
      <c r="K43" s="201" t="s">
        <v>380</v>
      </c>
    </row>
    <row r="44" spans="2:11" ht="12.75">
      <c r="B44" s="162"/>
      <c r="C44" s="165"/>
      <c r="D44" s="163"/>
      <c r="E44" s="165"/>
      <c r="F44" s="163"/>
      <c r="G44" s="205"/>
      <c r="H44" s="163"/>
      <c r="I44" s="163"/>
      <c r="J44" s="165"/>
      <c r="K44" s="201" t="s">
        <v>380</v>
      </c>
    </row>
    <row r="45" spans="2:11" ht="12.75">
      <c r="B45" s="162"/>
      <c r="C45" s="165"/>
      <c r="D45" s="163"/>
      <c r="E45" s="204"/>
      <c r="F45" s="163"/>
      <c r="G45" s="205"/>
      <c r="H45" s="163"/>
      <c r="I45" s="163"/>
      <c r="J45" s="165"/>
      <c r="K45" s="201" t="s">
        <v>380</v>
      </c>
    </row>
    <row r="46" spans="2:11" ht="12.75">
      <c r="B46" s="162"/>
      <c r="C46" s="165"/>
      <c r="D46" s="163"/>
      <c r="E46" s="165"/>
      <c r="F46" s="163"/>
      <c r="G46" s="202"/>
      <c r="H46" s="163"/>
      <c r="I46" s="164"/>
      <c r="J46" s="165"/>
      <c r="K46" s="201" t="s">
        <v>380</v>
      </c>
    </row>
    <row r="47" spans="2:11" ht="12.75">
      <c r="B47" s="162"/>
      <c r="C47" s="165"/>
      <c r="D47" s="163"/>
      <c r="E47" s="204"/>
      <c r="F47" s="163"/>
      <c r="G47" s="202"/>
      <c r="H47" s="163"/>
      <c r="I47" s="164"/>
      <c r="J47" s="165"/>
      <c r="K47" s="201" t="s">
        <v>380</v>
      </c>
    </row>
    <row r="48" spans="2:11" ht="12.75">
      <c r="B48" s="162"/>
      <c r="C48" s="165"/>
      <c r="D48" s="163"/>
      <c r="E48" s="165"/>
      <c r="F48" s="163"/>
      <c r="G48" s="205"/>
      <c r="H48" s="163"/>
      <c r="I48" s="163"/>
      <c r="J48" s="165"/>
      <c r="K48" s="201" t="s">
        <v>380</v>
      </c>
    </row>
    <row r="49" spans="2:11" ht="12.75">
      <c r="B49" s="162"/>
      <c r="C49" s="165"/>
      <c r="D49" s="163"/>
      <c r="E49" s="165"/>
      <c r="F49" s="163"/>
      <c r="G49" s="205"/>
      <c r="H49" s="163"/>
      <c r="I49" s="163"/>
      <c r="J49" s="165"/>
      <c r="K49" s="201" t="s">
        <v>380</v>
      </c>
    </row>
    <row r="50" spans="2:11" ht="12.75">
      <c r="B50" s="162"/>
      <c r="C50" s="165"/>
      <c r="D50" s="163"/>
      <c r="E50" s="165"/>
      <c r="F50" s="163"/>
      <c r="G50" s="205"/>
      <c r="H50" s="163"/>
      <c r="I50" s="163"/>
      <c r="J50" s="165"/>
      <c r="K50" s="201" t="s">
        <v>380</v>
      </c>
    </row>
    <row r="51" spans="2:11" ht="12.75">
      <c r="B51" s="162"/>
      <c r="C51" s="165"/>
      <c r="D51" s="163"/>
      <c r="E51" s="165"/>
      <c r="F51" s="163"/>
      <c r="G51" s="205"/>
      <c r="H51" s="163"/>
      <c r="I51" s="163"/>
      <c r="J51" s="165"/>
      <c r="K51" s="201" t="s">
        <v>380</v>
      </c>
    </row>
    <row r="52" spans="2:11" ht="12.75">
      <c r="B52" s="162"/>
      <c r="C52" s="165"/>
      <c r="D52" s="163"/>
      <c r="E52" s="165"/>
      <c r="F52" s="163"/>
      <c r="G52" s="205"/>
      <c r="H52" s="163"/>
      <c r="I52" s="163"/>
      <c r="J52" s="165"/>
      <c r="K52" s="201" t="s">
        <v>380</v>
      </c>
    </row>
    <row r="53" spans="2:11" ht="12.75">
      <c r="B53" s="162"/>
      <c r="C53" s="165"/>
      <c r="D53" s="163"/>
      <c r="E53" s="165"/>
      <c r="F53" s="163"/>
      <c r="G53" s="205"/>
      <c r="H53" s="163"/>
      <c r="I53" s="163"/>
      <c r="J53" s="165"/>
      <c r="K53" s="201" t="s">
        <v>380</v>
      </c>
    </row>
    <row r="54" spans="2:11" ht="12.75">
      <c r="B54" s="162"/>
      <c r="C54" s="165"/>
      <c r="D54" s="163"/>
      <c r="E54" s="165"/>
      <c r="F54" s="163"/>
      <c r="G54" s="205"/>
      <c r="H54" s="163"/>
      <c r="I54" s="164"/>
      <c r="J54" s="165"/>
      <c r="K54" s="201" t="s">
        <v>380</v>
      </c>
    </row>
    <row r="55" spans="2:11" ht="12.75">
      <c r="B55" s="162"/>
      <c r="C55" s="165"/>
      <c r="D55" s="163"/>
      <c r="E55" s="165"/>
      <c r="F55" s="163"/>
      <c r="G55" s="202"/>
      <c r="H55" s="163"/>
      <c r="I55" s="163"/>
      <c r="J55" s="165"/>
      <c r="K55" s="201" t="s">
        <v>380</v>
      </c>
    </row>
    <row r="56" spans="2:11" ht="12.75">
      <c r="B56" s="162"/>
      <c r="C56" s="165"/>
      <c r="D56" s="163"/>
      <c r="E56" s="204"/>
      <c r="F56" s="163"/>
      <c r="G56" s="205"/>
      <c r="H56" s="163"/>
      <c r="I56" s="164"/>
      <c r="J56" s="165"/>
      <c r="K56" s="201" t="s">
        <v>380</v>
      </c>
    </row>
    <row r="57" spans="2:11" ht="12.75">
      <c r="B57" s="162"/>
      <c r="C57" s="165"/>
      <c r="D57" s="163"/>
      <c r="E57" s="165"/>
      <c r="F57" s="163"/>
      <c r="G57" s="205"/>
      <c r="H57" s="163"/>
      <c r="I57" s="164"/>
      <c r="J57" s="165"/>
      <c r="K57" s="201" t="s">
        <v>380</v>
      </c>
    </row>
    <row r="58" spans="2:11" ht="12.75">
      <c r="B58" s="162"/>
      <c r="C58" s="165"/>
      <c r="D58" s="163"/>
      <c r="E58" s="165"/>
      <c r="F58" s="163"/>
      <c r="G58" s="202"/>
      <c r="H58" s="163"/>
      <c r="I58" s="163"/>
      <c r="J58" s="165"/>
      <c r="K58" s="201" t="s">
        <v>380</v>
      </c>
    </row>
    <row r="59" spans="2:11" ht="12.75">
      <c r="B59" s="162"/>
      <c r="C59" s="165"/>
      <c r="D59" s="163"/>
      <c r="E59" s="165"/>
      <c r="F59" s="163"/>
      <c r="G59" s="202"/>
      <c r="H59" s="163"/>
      <c r="I59" s="163"/>
      <c r="J59" s="165"/>
      <c r="K59" s="201" t="s">
        <v>380</v>
      </c>
    </row>
    <row r="60" spans="2:11" ht="12.75">
      <c r="B60" s="162"/>
      <c r="C60" s="165"/>
      <c r="D60" s="163"/>
      <c r="E60" s="165"/>
      <c r="F60" s="163"/>
      <c r="G60" s="202"/>
      <c r="H60" s="163"/>
      <c r="I60" s="163"/>
      <c r="J60" s="165"/>
      <c r="K60" s="201" t="s">
        <v>380</v>
      </c>
    </row>
    <row r="61" spans="2:11" ht="12.75">
      <c r="B61" s="162"/>
      <c r="C61" s="165"/>
      <c r="D61" s="163"/>
      <c r="E61" s="165"/>
      <c r="F61" s="163"/>
      <c r="G61" s="202"/>
      <c r="H61" s="163"/>
      <c r="I61" s="163"/>
      <c r="J61" s="165"/>
      <c r="K61" s="201" t="s">
        <v>380</v>
      </c>
    </row>
    <row r="62" spans="2:11" ht="12.75">
      <c r="B62" s="162"/>
      <c r="C62" s="165"/>
      <c r="D62" s="163"/>
      <c r="E62" s="165"/>
      <c r="F62" s="163"/>
      <c r="G62" s="202"/>
      <c r="H62" s="163"/>
      <c r="I62" s="163"/>
      <c r="J62" s="165"/>
      <c r="K62" s="201" t="s">
        <v>380</v>
      </c>
    </row>
    <row r="63" spans="2:11" ht="12.75">
      <c r="B63" s="162"/>
      <c r="C63" s="165"/>
      <c r="D63" s="163"/>
      <c r="E63" s="165"/>
      <c r="F63" s="163"/>
      <c r="G63" s="202"/>
      <c r="H63" s="163"/>
      <c r="I63" s="163"/>
      <c r="J63" s="165"/>
      <c r="K63" s="201" t="s">
        <v>380</v>
      </c>
    </row>
    <row r="64" spans="2:11" ht="12.75">
      <c r="B64" s="162"/>
      <c r="C64" s="165"/>
      <c r="D64" s="163"/>
      <c r="E64" s="165"/>
      <c r="F64" s="163"/>
      <c r="G64" s="202"/>
      <c r="H64" s="163"/>
      <c r="I64" s="163"/>
      <c r="J64" s="165"/>
      <c r="K64" s="201" t="s">
        <v>380</v>
      </c>
    </row>
    <row r="65" spans="2:10" ht="12.75">
      <c r="B65" s="162"/>
      <c r="C65" s="165"/>
      <c r="D65" s="163"/>
      <c r="E65" s="165"/>
      <c r="F65" s="163"/>
      <c r="G65" s="202"/>
      <c r="H65" s="163"/>
      <c r="I65" s="163"/>
      <c r="J65" s="165"/>
    </row>
    <row r="66" spans="2:11" ht="12.75">
      <c r="B66" s="162"/>
      <c r="C66" s="165"/>
      <c r="D66" s="163"/>
      <c r="E66" s="165"/>
      <c r="F66" s="163"/>
      <c r="G66" s="202"/>
      <c r="H66" s="163"/>
      <c r="I66" s="163"/>
      <c r="J66" s="165"/>
      <c r="K66" s="201" t="s">
        <v>380</v>
      </c>
    </row>
    <row r="67" spans="2:11" ht="12.75">
      <c r="B67" s="162"/>
      <c r="C67" s="165"/>
      <c r="D67" s="163"/>
      <c r="E67" s="165"/>
      <c r="F67" s="163"/>
      <c r="G67" s="202"/>
      <c r="H67" s="163"/>
      <c r="I67" s="163"/>
      <c r="J67" s="165"/>
      <c r="K67" s="201" t="s">
        <v>380</v>
      </c>
    </row>
    <row r="68" spans="2:11" ht="12.75">
      <c r="B68" s="162"/>
      <c r="C68" s="165"/>
      <c r="D68" s="163"/>
      <c r="E68" s="165"/>
      <c r="F68" s="163"/>
      <c r="G68" s="202"/>
      <c r="H68" s="163"/>
      <c r="I68" s="163"/>
      <c r="J68" s="165"/>
      <c r="K68" s="201" t="s">
        <v>380</v>
      </c>
    </row>
    <row r="69" spans="2:11" ht="12.75">
      <c r="B69" s="162"/>
      <c r="C69" s="165"/>
      <c r="D69" s="163"/>
      <c r="E69" s="165"/>
      <c r="F69" s="163"/>
      <c r="G69" s="202"/>
      <c r="H69" s="163"/>
      <c r="I69" s="163"/>
      <c r="J69" s="165"/>
      <c r="K69" s="201" t="s">
        <v>380</v>
      </c>
    </row>
    <row r="70" spans="2:11" ht="12.75">
      <c r="B70" s="162"/>
      <c r="C70" s="165"/>
      <c r="D70" s="163"/>
      <c r="E70" s="165"/>
      <c r="F70" s="163"/>
      <c r="G70" s="202"/>
      <c r="H70" s="163"/>
      <c r="I70" s="163"/>
      <c r="J70" s="165"/>
      <c r="K70" s="201" t="s">
        <v>380</v>
      </c>
    </row>
    <row r="71" spans="2:11" ht="12.75">
      <c r="B71" s="162"/>
      <c r="C71" s="165"/>
      <c r="D71" s="163"/>
      <c r="E71" s="165"/>
      <c r="F71" s="163"/>
      <c r="G71" s="202"/>
      <c r="H71" s="163"/>
      <c r="I71" s="163"/>
      <c r="J71" s="165"/>
      <c r="K71" s="201" t="s">
        <v>380</v>
      </c>
    </row>
    <row r="72" spans="2:11" ht="12.75">
      <c r="B72" s="162"/>
      <c r="C72" s="165"/>
      <c r="D72" s="163"/>
      <c r="E72" s="165"/>
      <c r="F72" s="163"/>
      <c r="G72" s="202"/>
      <c r="H72" s="163"/>
      <c r="I72" s="163"/>
      <c r="J72" s="165"/>
      <c r="K72" s="201" t="s">
        <v>380</v>
      </c>
    </row>
    <row r="73" spans="2:11" ht="12.75">
      <c r="B73" s="162"/>
      <c r="C73" s="165"/>
      <c r="D73" s="163"/>
      <c r="E73" s="165"/>
      <c r="F73" s="163"/>
      <c r="G73" s="202"/>
      <c r="H73" s="163"/>
      <c r="I73" s="163"/>
      <c r="J73" s="165"/>
      <c r="K73" s="201" t="s">
        <v>380</v>
      </c>
    </row>
    <row r="74" spans="2:11" ht="12.75">
      <c r="B74" s="162"/>
      <c r="C74" s="165"/>
      <c r="D74" s="163"/>
      <c r="E74" s="165"/>
      <c r="F74" s="163"/>
      <c r="G74" s="202"/>
      <c r="H74" s="163"/>
      <c r="I74" s="163"/>
      <c r="J74" s="165"/>
      <c r="K74" s="201" t="s">
        <v>380</v>
      </c>
    </row>
    <row r="75" spans="2:11" ht="12.75">
      <c r="B75" s="162"/>
      <c r="C75" s="165"/>
      <c r="D75" s="163"/>
      <c r="E75" s="165"/>
      <c r="F75" s="163"/>
      <c r="G75" s="202"/>
      <c r="H75" s="163"/>
      <c r="I75" s="163"/>
      <c r="J75" s="165"/>
      <c r="K75" s="201" t="s">
        <v>380</v>
      </c>
    </row>
    <row r="76" spans="2:11" ht="12.75">
      <c r="B76" s="162"/>
      <c r="C76" s="165"/>
      <c r="D76" s="163"/>
      <c r="E76" s="165"/>
      <c r="F76" s="163"/>
      <c r="G76" s="202"/>
      <c r="H76" s="163"/>
      <c r="I76" s="163"/>
      <c r="J76" s="165"/>
      <c r="K76" s="201" t="s">
        <v>380</v>
      </c>
    </row>
    <row r="77" spans="2:11" ht="12.75">
      <c r="B77" s="162"/>
      <c r="C77" s="165"/>
      <c r="D77" s="163"/>
      <c r="E77" s="165"/>
      <c r="F77" s="163"/>
      <c r="G77" s="202"/>
      <c r="H77" s="163"/>
      <c r="I77" s="163"/>
      <c r="J77" s="165"/>
      <c r="K77" s="201" t="s">
        <v>380</v>
      </c>
    </row>
    <row r="78" spans="2:11" ht="12.75">
      <c r="B78" s="162"/>
      <c r="C78" s="165"/>
      <c r="D78" s="163"/>
      <c r="E78" s="165"/>
      <c r="F78" s="163"/>
      <c r="G78" s="202"/>
      <c r="H78" s="163"/>
      <c r="I78" s="163"/>
      <c r="J78" s="165"/>
      <c r="K78" s="201" t="s">
        <v>380</v>
      </c>
    </row>
    <row r="79" spans="2:11" ht="12.75">
      <c r="B79" s="162"/>
      <c r="C79" s="165"/>
      <c r="D79" s="163"/>
      <c r="E79" s="165"/>
      <c r="F79" s="163"/>
      <c r="G79" s="202"/>
      <c r="H79" s="163"/>
      <c r="I79" s="163"/>
      <c r="J79" s="165"/>
      <c r="K79" s="201" t="s">
        <v>380</v>
      </c>
    </row>
    <row r="80" spans="2:11" ht="12.75">
      <c r="B80" s="162"/>
      <c r="C80" s="165"/>
      <c r="D80" s="163"/>
      <c r="E80" s="165"/>
      <c r="F80" s="163"/>
      <c r="G80" s="202"/>
      <c r="H80" s="163"/>
      <c r="I80" s="163"/>
      <c r="J80" s="165"/>
      <c r="K80" s="201" t="s">
        <v>380</v>
      </c>
    </row>
    <row r="81" spans="2:11" ht="12.75">
      <c r="B81" s="162"/>
      <c r="C81" s="165"/>
      <c r="D81" s="163"/>
      <c r="E81" s="165"/>
      <c r="F81" s="163"/>
      <c r="G81" s="202"/>
      <c r="H81" s="163"/>
      <c r="I81" s="163"/>
      <c r="J81" s="165"/>
      <c r="K81" s="201" t="s">
        <v>380</v>
      </c>
    </row>
    <row r="82" spans="2:11" ht="12.75">
      <c r="B82" s="162"/>
      <c r="C82" s="165"/>
      <c r="D82" s="163"/>
      <c r="E82" s="163"/>
      <c r="F82" s="163"/>
      <c r="G82" s="202"/>
      <c r="H82" s="163"/>
      <c r="I82" s="163"/>
      <c r="J82" s="165"/>
      <c r="K82" s="201" t="s">
        <v>380</v>
      </c>
    </row>
    <row r="83" spans="2:11" ht="12.75">
      <c r="B83" s="162"/>
      <c r="C83" s="165"/>
      <c r="D83" s="163"/>
      <c r="E83" s="165"/>
      <c r="F83" s="163"/>
      <c r="G83" s="202"/>
      <c r="H83" s="163"/>
      <c r="I83" s="163"/>
      <c r="J83" s="165"/>
      <c r="K83" s="201" t="s">
        <v>380</v>
      </c>
    </row>
    <row r="84" spans="2:11" ht="12.75">
      <c r="B84" s="162"/>
      <c r="C84" s="165"/>
      <c r="D84" s="163"/>
      <c r="E84" s="163"/>
      <c r="F84" s="163"/>
      <c r="G84" s="202"/>
      <c r="H84" s="163"/>
      <c r="I84" s="163"/>
      <c r="J84" s="165"/>
      <c r="K84" s="201" t="s">
        <v>380</v>
      </c>
    </row>
    <row r="85" spans="2:11" ht="12.75">
      <c r="B85" s="162"/>
      <c r="C85" s="165"/>
      <c r="D85" s="163"/>
      <c r="E85" s="165"/>
      <c r="F85" s="163"/>
      <c r="G85" s="202"/>
      <c r="H85" s="163"/>
      <c r="I85" s="163"/>
      <c r="J85" s="165"/>
      <c r="K85" s="201" t="s">
        <v>380</v>
      </c>
    </row>
    <row r="86" spans="2:11" ht="12.75">
      <c r="B86" s="162"/>
      <c r="C86" s="165"/>
      <c r="D86" s="163"/>
      <c r="E86" s="163"/>
      <c r="F86" s="163"/>
      <c r="G86" s="202"/>
      <c r="H86" s="163"/>
      <c r="I86" s="163"/>
      <c r="J86" s="165"/>
      <c r="K86" s="201" t="s">
        <v>380</v>
      </c>
    </row>
    <row r="87" spans="2:11" ht="12.75">
      <c r="B87" s="162"/>
      <c r="C87" s="165"/>
      <c r="D87" s="163"/>
      <c r="E87" s="163"/>
      <c r="F87" s="163"/>
      <c r="G87" s="202"/>
      <c r="H87" s="163"/>
      <c r="I87" s="163"/>
      <c r="J87" s="165"/>
      <c r="K87" s="201" t="s">
        <v>380</v>
      </c>
    </row>
    <row r="88" spans="2:11" ht="12.75">
      <c r="B88" s="162"/>
      <c r="C88" s="165"/>
      <c r="D88" s="163"/>
      <c r="E88" s="165"/>
      <c r="F88" s="163"/>
      <c r="G88" s="202"/>
      <c r="H88" s="163"/>
      <c r="I88" s="163"/>
      <c r="J88" s="165"/>
      <c r="K88" s="201" t="s">
        <v>380</v>
      </c>
    </row>
    <row r="89" spans="2:11" ht="12.75">
      <c r="B89" s="162"/>
      <c r="C89" s="165"/>
      <c r="D89" s="163"/>
      <c r="E89" s="163"/>
      <c r="F89" s="163"/>
      <c r="G89" s="202"/>
      <c r="H89" s="163"/>
      <c r="I89" s="163"/>
      <c r="J89" s="165"/>
      <c r="K89" s="201" t="s">
        <v>380</v>
      </c>
    </row>
    <row r="90" spans="2:11" ht="12.75">
      <c r="B90" s="162"/>
      <c r="C90" s="165"/>
      <c r="D90" s="163"/>
      <c r="E90" s="165"/>
      <c r="F90" s="163"/>
      <c r="G90" s="202"/>
      <c r="H90" s="163"/>
      <c r="I90" s="163"/>
      <c r="J90" s="165"/>
      <c r="K90" s="201" t="s">
        <v>380</v>
      </c>
    </row>
    <row r="91" spans="2:11" ht="12.75">
      <c r="B91" s="162"/>
      <c r="C91" s="165"/>
      <c r="D91" s="163"/>
      <c r="E91" s="165"/>
      <c r="F91" s="163"/>
      <c r="G91" s="202"/>
      <c r="H91" s="163"/>
      <c r="I91" s="163"/>
      <c r="J91" s="165"/>
      <c r="K91" s="201" t="s">
        <v>380</v>
      </c>
    </row>
    <row r="92" spans="2:11" ht="12.75">
      <c r="B92" s="162"/>
      <c r="C92" s="165"/>
      <c r="D92" s="163"/>
      <c r="E92" s="165"/>
      <c r="F92" s="163"/>
      <c r="G92" s="202"/>
      <c r="H92" s="163"/>
      <c r="I92" s="163"/>
      <c r="J92" s="165"/>
      <c r="K92" s="201" t="s">
        <v>380</v>
      </c>
    </row>
    <row r="93" spans="2:11" ht="12.75">
      <c r="B93" s="162"/>
      <c r="C93" s="165"/>
      <c r="D93" s="163"/>
      <c r="E93" s="165"/>
      <c r="F93" s="163"/>
      <c r="G93" s="202"/>
      <c r="H93" s="163"/>
      <c r="I93" s="163"/>
      <c r="J93" s="165"/>
      <c r="K93" s="201" t="s">
        <v>380</v>
      </c>
    </row>
    <row r="94" spans="2:11" ht="12.75">
      <c r="B94" s="162"/>
      <c r="C94" s="165"/>
      <c r="D94" s="163"/>
      <c r="E94" s="165"/>
      <c r="F94" s="163"/>
      <c r="G94" s="202"/>
      <c r="H94" s="163"/>
      <c r="I94" s="163"/>
      <c r="J94" s="165"/>
      <c r="K94" s="201" t="s">
        <v>380</v>
      </c>
    </row>
    <row r="95" spans="2:11" ht="12.75">
      <c r="B95" s="162"/>
      <c r="C95" s="165"/>
      <c r="D95" s="163"/>
      <c r="E95" s="165"/>
      <c r="F95" s="163"/>
      <c r="G95" s="202"/>
      <c r="H95" s="163"/>
      <c r="I95" s="163"/>
      <c r="J95" s="165"/>
      <c r="K95" s="201" t="s">
        <v>380</v>
      </c>
    </row>
    <row r="96" spans="2:11" ht="12.75">
      <c r="B96" s="162"/>
      <c r="C96" s="165"/>
      <c r="D96" s="163"/>
      <c r="E96" s="165"/>
      <c r="F96" s="163"/>
      <c r="G96" s="202"/>
      <c r="H96" s="163"/>
      <c r="I96" s="163"/>
      <c r="J96" s="165"/>
      <c r="K96" s="201" t="s">
        <v>380</v>
      </c>
    </row>
    <row r="97" spans="2:11" ht="12.75">
      <c r="B97" s="162"/>
      <c r="C97" s="165"/>
      <c r="D97" s="163"/>
      <c r="E97" s="165"/>
      <c r="F97" s="163"/>
      <c r="G97" s="202"/>
      <c r="H97" s="163"/>
      <c r="I97" s="163"/>
      <c r="J97" s="165"/>
      <c r="K97" s="201" t="s">
        <v>380</v>
      </c>
    </row>
    <row r="98" spans="2:11" ht="12.75">
      <c r="B98" s="162"/>
      <c r="C98" s="165"/>
      <c r="D98" s="163"/>
      <c r="E98" s="165"/>
      <c r="F98" s="163"/>
      <c r="G98" s="202"/>
      <c r="H98" s="163"/>
      <c r="I98" s="163"/>
      <c r="J98" s="165"/>
      <c r="K98" s="201" t="s">
        <v>380</v>
      </c>
    </row>
    <row r="99" spans="2:11" ht="12.75">
      <c r="B99" s="162"/>
      <c r="C99" s="165"/>
      <c r="D99" s="163"/>
      <c r="E99" s="163"/>
      <c r="F99" s="163"/>
      <c r="G99" s="202"/>
      <c r="H99" s="163"/>
      <c r="I99" s="163"/>
      <c r="J99" s="165"/>
      <c r="K99" s="201" t="s">
        <v>380</v>
      </c>
    </row>
    <row r="100" spans="2:11" ht="12.75">
      <c r="B100" s="162"/>
      <c r="C100" s="165"/>
      <c r="D100" s="163"/>
      <c r="E100" s="165"/>
      <c r="F100" s="163"/>
      <c r="G100" s="202"/>
      <c r="H100" s="163"/>
      <c r="I100" s="163"/>
      <c r="J100" s="165"/>
      <c r="K100" s="201" t="s">
        <v>380</v>
      </c>
    </row>
    <row r="101" spans="2:11" ht="12.75">
      <c r="B101" s="162"/>
      <c r="C101" s="165"/>
      <c r="D101" s="163"/>
      <c r="E101" s="165"/>
      <c r="F101" s="163"/>
      <c r="G101" s="202"/>
      <c r="H101" s="163"/>
      <c r="I101" s="163"/>
      <c r="J101" s="165"/>
      <c r="K101" s="201" t="s">
        <v>380</v>
      </c>
    </row>
    <row r="102" spans="2:11" ht="12.75">
      <c r="B102" s="162"/>
      <c r="C102" s="165"/>
      <c r="D102" s="163"/>
      <c r="E102" s="165"/>
      <c r="F102" s="163"/>
      <c r="G102" s="202"/>
      <c r="H102" s="163"/>
      <c r="I102" s="163"/>
      <c r="J102" s="165"/>
      <c r="K102" s="201" t="s">
        <v>380</v>
      </c>
    </row>
    <row r="103" spans="2:11" ht="12.75">
      <c r="B103" s="162"/>
      <c r="C103" s="165"/>
      <c r="D103" s="163"/>
      <c r="E103" s="163"/>
      <c r="F103" s="163"/>
      <c r="G103" s="202"/>
      <c r="H103" s="163"/>
      <c r="I103" s="163"/>
      <c r="J103" s="165"/>
      <c r="K103" s="201" t="s">
        <v>380</v>
      </c>
    </row>
    <row r="104" spans="2:11" ht="12.75">
      <c r="B104" s="162"/>
      <c r="C104" s="165"/>
      <c r="D104" s="163"/>
      <c r="E104" s="163"/>
      <c r="F104" s="163"/>
      <c r="G104" s="202"/>
      <c r="H104" s="163"/>
      <c r="I104" s="163"/>
      <c r="J104" s="165"/>
      <c r="K104" s="201" t="s">
        <v>380</v>
      </c>
    </row>
    <row r="105" spans="2:11" ht="12.75">
      <c r="B105" s="162"/>
      <c r="C105" s="165"/>
      <c r="D105" s="163"/>
      <c r="E105" s="165"/>
      <c r="F105" s="163"/>
      <c r="G105" s="202"/>
      <c r="H105" s="163"/>
      <c r="I105" s="163"/>
      <c r="J105" s="165"/>
      <c r="K105" s="201" t="s">
        <v>380</v>
      </c>
    </row>
    <row r="106" spans="2:11" ht="12.75">
      <c r="B106" s="162"/>
      <c r="C106" s="165"/>
      <c r="D106" s="163"/>
      <c r="E106" s="165"/>
      <c r="F106" s="163"/>
      <c r="G106" s="202"/>
      <c r="H106" s="163"/>
      <c r="I106" s="163"/>
      <c r="J106" s="165"/>
      <c r="K106" s="201" t="s">
        <v>380</v>
      </c>
    </row>
    <row r="107" spans="2:11" ht="12.75">
      <c r="B107" s="162"/>
      <c r="C107" s="165"/>
      <c r="D107" s="163"/>
      <c r="E107" s="165"/>
      <c r="F107" s="163"/>
      <c r="G107" s="202"/>
      <c r="H107" s="163"/>
      <c r="I107" s="163"/>
      <c r="J107" s="165"/>
      <c r="K107" s="201" t="s">
        <v>380</v>
      </c>
    </row>
    <row r="108" spans="2:11" ht="12.75">
      <c r="B108" s="162"/>
      <c r="C108" s="165"/>
      <c r="D108" s="163"/>
      <c r="E108" s="165"/>
      <c r="F108" s="163"/>
      <c r="G108" s="202"/>
      <c r="H108" s="163"/>
      <c r="I108" s="163"/>
      <c r="J108" s="165"/>
      <c r="K108" s="201" t="s">
        <v>380</v>
      </c>
    </row>
    <row r="109" spans="2:11" ht="12.75">
      <c r="B109" s="162"/>
      <c r="C109" s="165"/>
      <c r="D109" s="163"/>
      <c r="E109" s="163"/>
      <c r="F109" s="163"/>
      <c r="G109" s="202"/>
      <c r="H109" s="163"/>
      <c r="I109" s="163"/>
      <c r="J109" s="165"/>
      <c r="K109" s="201" t="s">
        <v>380</v>
      </c>
    </row>
    <row r="110" spans="2:11" ht="12.75">
      <c r="B110" s="162"/>
      <c r="C110" s="165"/>
      <c r="D110" s="163"/>
      <c r="E110" s="163"/>
      <c r="F110" s="163"/>
      <c r="G110" s="202"/>
      <c r="H110" s="163"/>
      <c r="I110" s="163"/>
      <c r="J110" s="165"/>
      <c r="K110" s="201" t="s">
        <v>380</v>
      </c>
    </row>
    <row r="111" spans="2:11" ht="12.75">
      <c r="B111" s="162"/>
      <c r="C111" s="165"/>
      <c r="D111" s="163"/>
      <c r="E111" s="165"/>
      <c r="F111" s="163"/>
      <c r="G111" s="202"/>
      <c r="H111" s="163"/>
      <c r="I111" s="163"/>
      <c r="J111" s="165"/>
      <c r="K111" s="201" t="s">
        <v>380</v>
      </c>
    </row>
    <row r="112" spans="2:11" ht="12.75">
      <c r="B112" s="162"/>
      <c r="C112" s="165"/>
      <c r="D112" s="163"/>
      <c r="E112" s="163"/>
      <c r="F112" s="163"/>
      <c r="G112" s="202"/>
      <c r="H112" s="163"/>
      <c r="I112" s="163"/>
      <c r="J112" s="165"/>
      <c r="K112" s="201" t="s">
        <v>380</v>
      </c>
    </row>
    <row r="113" spans="2:11" ht="12.75">
      <c r="B113" s="162"/>
      <c r="C113" s="165"/>
      <c r="D113" s="163"/>
      <c r="E113" s="163"/>
      <c r="F113" s="163"/>
      <c r="G113" s="202"/>
      <c r="H113" s="163"/>
      <c r="I113" s="163"/>
      <c r="J113" s="165"/>
      <c r="K113" s="201" t="s">
        <v>380</v>
      </c>
    </row>
    <row r="114" spans="2:11" ht="12.75">
      <c r="B114" s="162"/>
      <c r="C114" s="165"/>
      <c r="D114" s="163"/>
      <c r="E114" s="165"/>
      <c r="F114" s="163"/>
      <c r="G114" s="202"/>
      <c r="H114" s="163"/>
      <c r="I114" s="163"/>
      <c r="J114" s="165"/>
      <c r="K114" s="201" t="s">
        <v>380</v>
      </c>
    </row>
    <row r="115" spans="2:11" ht="12.75">
      <c r="B115" s="162"/>
      <c r="C115" s="165"/>
      <c r="D115" s="163"/>
      <c r="E115" s="163"/>
      <c r="F115" s="163"/>
      <c r="G115" s="202"/>
      <c r="H115" s="163"/>
      <c r="I115" s="163"/>
      <c r="J115" s="165"/>
      <c r="K115" s="201" t="s">
        <v>380</v>
      </c>
    </row>
    <row r="116" spans="2:11" ht="12.75">
      <c r="B116" s="162"/>
      <c r="C116" s="165"/>
      <c r="D116" s="163"/>
      <c r="E116" s="165"/>
      <c r="F116" s="163"/>
      <c r="G116" s="202"/>
      <c r="H116" s="163"/>
      <c r="I116" s="163"/>
      <c r="J116" s="165"/>
      <c r="K116" s="201" t="s">
        <v>380</v>
      </c>
    </row>
    <row r="117" spans="2:11" ht="12.75">
      <c r="B117" s="162"/>
      <c r="C117" s="165"/>
      <c r="D117" s="163"/>
      <c r="E117" s="163"/>
      <c r="F117" s="163"/>
      <c r="G117" s="202"/>
      <c r="H117" s="163"/>
      <c r="I117" s="163"/>
      <c r="J117" s="165"/>
      <c r="K117" s="201" t="s">
        <v>380</v>
      </c>
    </row>
    <row r="118" spans="2:11" ht="12.75">
      <c r="B118" s="162"/>
      <c r="C118" s="165"/>
      <c r="D118" s="163"/>
      <c r="E118" s="165"/>
      <c r="F118" s="163"/>
      <c r="G118" s="202"/>
      <c r="H118" s="163"/>
      <c r="I118" s="163"/>
      <c r="J118" s="165"/>
      <c r="K118" s="201" t="s">
        <v>380</v>
      </c>
    </row>
    <row r="119" spans="2:11" ht="12.75">
      <c r="B119" s="162"/>
      <c r="C119" s="165"/>
      <c r="D119" s="163"/>
      <c r="E119" s="165"/>
      <c r="F119" s="163"/>
      <c r="G119" s="202"/>
      <c r="H119" s="163"/>
      <c r="I119" s="163"/>
      <c r="J119" s="165"/>
      <c r="K119" s="201" t="s">
        <v>380</v>
      </c>
    </row>
    <row r="120" spans="2:11" ht="12.75">
      <c r="B120" s="162"/>
      <c r="C120" s="165"/>
      <c r="D120" s="163"/>
      <c r="E120" s="165"/>
      <c r="F120" s="163"/>
      <c r="G120" s="202"/>
      <c r="H120" s="163"/>
      <c r="I120" s="163"/>
      <c r="J120" s="165"/>
      <c r="K120" s="201" t="s">
        <v>380</v>
      </c>
    </row>
    <row r="121" spans="2:11" ht="12.75">
      <c r="B121" s="162"/>
      <c r="C121" s="165"/>
      <c r="D121" s="163"/>
      <c r="E121" s="165"/>
      <c r="F121" s="163"/>
      <c r="G121" s="202"/>
      <c r="H121" s="163"/>
      <c r="I121" s="163"/>
      <c r="J121" s="165"/>
      <c r="K121" s="201" t="s">
        <v>380</v>
      </c>
    </row>
    <row r="122" spans="2:11" ht="12.75">
      <c r="B122" s="162"/>
      <c r="C122" s="165"/>
      <c r="D122" s="163"/>
      <c r="E122" s="165"/>
      <c r="F122" s="163"/>
      <c r="G122" s="202"/>
      <c r="H122" s="163"/>
      <c r="I122" s="163"/>
      <c r="J122" s="165"/>
      <c r="K122" s="201" t="s">
        <v>380</v>
      </c>
    </row>
    <row r="123" spans="2:11" ht="12.75">
      <c r="B123" s="162"/>
      <c r="C123" s="165"/>
      <c r="D123" s="163"/>
      <c r="E123" s="163"/>
      <c r="F123" s="163"/>
      <c r="G123" s="202"/>
      <c r="H123" s="163"/>
      <c r="I123" s="163"/>
      <c r="J123" s="165"/>
      <c r="K123" s="201" t="s">
        <v>380</v>
      </c>
    </row>
    <row r="124" spans="2:11" ht="12.75">
      <c r="B124" s="162"/>
      <c r="C124" s="165"/>
      <c r="D124" s="163"/>
      <c r="E124" s="163"/>
      <c r="F124" s="163"/>
      <c r="G124" s="202"/>
      <c r="H124" s="163"/>
      <c r="I124" s="163"/>
      <c r="J124" s="165"/>
      <c r="K124" s="201" t="s">
        <v>380</v>
      </c>
    </row>
    <row r="125" spans="2:11" ht="12.75">
      <c r="B125" s="162"/>
      <c r="C125" s="165"/>
      <c r="D125" s="163"/>
      <c r="E125" s="163"/>
      <c r="F125" s="163"/>
      <c r="G125" s="202"/>
      <c r="H125" s="163"/>
      <c r="I125" s="163"/>
      <c r="J125" s="165"/>
      <c r="K125" s="201" t="s">
        <v>380</v>
      </c>
    </row>
    <row r="126" spans="2:11" ht="12.75">
      <c r="B126" s="162"/>
      <c r="C126" s="165"/>
      <c r="D126" s="163"/>
      <c r="E126" s="163"/>
      <c r="F126" s="163"/>
      <c r="G126" s="202"/>
      <c r="H126" s="163"/>
      <c r="I126" s="163"/>
      <c r="J126" s="165"/>
      <c r="K126" s="201" t="s">
        <v>380</v>
      </c>
    </row>
    <row r="127" spans="2:11" ht="12.75">
      <c r="B127" s="162"/>
      <c r="C127" s="165"/>
      <c r="D127" s="163"/>
      <c r="E127" s="163"/>
      <c r="F127" s="163"/>
      <c r="G127" s="202"/>
      <c r="H127" s="163"/>
      <c r="I127" s="163"/>
      <c r="J127" s="165"/>
      <c r="K127" s="201" t="s">
        <v>380</v>
      </c>
    </row>
    <row r="128" spans="2:11" ht="12.75">
      <c r="B128" s="162"/>
      <c r="C128" s="165"/>
      <c r="D128" s="163"/>
      <c r="E128" s="163"/>
      <c r="F128" s="163"/>
      <c r="G128" s="202"/>
      <c r="H128" s="163"/>
      <c r="I128" s="163"/>
      <c r="J128" s="165"/>
      <c r="K128" s="201" t="s">
        <v>380</v>
      </c>
    </row>
    <row r="129" spans="2:11" ht="12.75">
      <c r="B129" s="162"/>
      <c r="C129" s="165"/>
      <c r="D129" s="163"/>
      <c r="E129" s="163"/>
      <c r="F129" s="163"/>
      <c r="G129" s="202"/>
      <c r="H129" s="163"/>
      <c r="I129" s="163"/>
      <c r="J129" s="165"/>
      <c r="K129" s="201" t="s">
        <v>380</v>
      </c>
    </row>
    <row r="130" spans="2:11" ht="12.75">
      <c r="B130" s="162"/>
      <c r="C130" s="165"/>
      <c r="D130" s="163"/>
      <c r="E130" s="165"/>
      <c r="F130" s="163"/>
      <c r="G130" s="202"/>
      <c r="H130" s="163"/>
      <c r="I130" s="163"/>
      <c r="J130" s="165"/>
      <c r="K130" s="201" t="s">
        <v>380</v>
      </c>
    </row>
    <row r="131" spans="2:11" ht="12.75">
      <c r="B131" s="162"/>
      <c r="C131" s="165"/>
      <c r="D131" s="163"/>
      <c r="E131" s="163"/>
      <c r="F131" s="163"/>
      <c r="G131" s="202"/>
      <c r="H131" s="163"/>
      <c r="I131" s="163"/>
      <c r="J131" s="165"/>
      <c r="K131" s="201" t="s">
        <v>380</v>
      </c>
    </row>
    <row r="132" spans="2:11" ht="12.75">
      <c r="B132" s="162"/>
      <c r="C132" s="165"/>
      <c r="D132" s="163"/>
      <c r="E132" s="165"/>
      <c r="F132" s="163"/>
      <c r="G132" s="202"/>
      <c r="H132" s="163"/>
      <c r="I132" s="163"/>
      <c r="J132" s="165"/>
      <c r="K132" s="201" t="s">
        <v>380</v>
      </c>
    </row>
    <row r="133" spans="2:11" ht="12.75">
      <c r="B133" s="162"/>
      <c r="C133" s="165"/>
      <c r="D133" s="163"/>
      <c r="E133" s="163"/>
      <c r="F133" s="163"/>
      <c r="G133" s="202"/>
      <c r="H133" s="163"/>
      <c r="I133" s="163"/>
      <c r="J133" s="165"/>
      <c r="K133" s="201" t="s">
        <v>380</v>
      </c>
    </row>
    <row r="134" spans="2:11" ht="12.75">
      <c r="B134" s="162"/>
      <c r="C134" s="165"/>
      <c r="D134" s="163"/>
      <c r="E134" s="163"/>
      <c r="F134" s="163"/>
      <c r="G134" s="202"/>
      <c r="H134" s="163"/>
      <c r="I134" s="163"/>
      <c r="J134" s="165"/>
      <c r="K134" s="201" t="s">
        <v>380</v>
      </c>
    </row>
    <row r="135" spans="2:11" ht="12.75">
      <c r="B135" s="162"/>
      <c r="C135" s="165"/>
      <c r="D135" s="163"/>
      <c r="E135" s="163"/>
      <c r="F135" s="163"/>
      <c r="G135" s="202"/>
      <c r="H135" s="163"/>
      <c r="I135" s="163"/>
      <c r="J135" s="165"/>
      <c r="K135" s="201" t="s">
        <v>380</v>
      </c>
    </row>
    <row r="136" spans="2:11" ht="12.75">
      <c r="B136" s="162"/>
      <c r="C136" s="165"/>
      <c r="D136" s="163"/>
      <c r="E136" s="165"/>
      <c r="F136" s="163"/>
      <c r="G136" s="202"/>
      <c r="H136" s="163"/>
      <c r="I136" s="163"/>
      <c r="J136" s="165"/>
      <c r="K136" s="201" t="s">
        <v>380</v>
      </c>
    </row>
    <row r="137" spans="2:10" ht="12.75">
      <c r="B137" s="162"/>
      <c r="C137" s="163"/>
      <c r="D137" s="163"/>
      <c r="E137" s="163"/>
      <c r="F137" s="163"/>
      <c r="G137" s="202"/>
      <c r="H137" s="163"/>
      <c r="I137" s="163"/>
      <c r="J137" s="163"/>
    </row>
    <row r="138" spans="2:10" ht="12.75">
      <c r="B138" s="162"/>
      <c r="C138" s="163"/>
      <c r="D138" s="163"/>
      <c r="E138" s="163"/>
      <c r="F138" s="163"/>
      <c r="G138" s="163"/>
      <c r="H138" s="163"/>
      <c r="I138" s="163"/>
      <c r="J138" s="163"/>
    </row>
    <row r="139" spans="2:9" ht="12.75">
      <c r="B139" s="162"/>
      <c r="C139" s="163"/>
      <c r="D139" s="163"/>
      <c r="E139" s="204"/>
      <c r="F139" s="163"/>
      <c r="G139" s="204"/>
      <c r="H139" s="163"/>
      <c r="I139" s="163"/>
    </row>
    <row r="140" spans="2:9" ht="12.75">
      <c r="B140" s="207"/>
      <c r="I140" s="164"/>
    </row>
    <row r="141" spans="2:9" ht="12.75">
      <c r="B141" s="208" t="s">
        <v>428</v>
      </c>
      <c r="C141" s="199" t="s">
        <v>407</v>
      </c>
      <c r="I141" s="209"/>
    </row>
    <row r="143" spans="2:9" ht="15.75" thickBot="1">
      <c r="B143" s="210" t="s">
        <v>416</v>
      </c>
      <c r="I143" s="211"/>
    </row>
    <row r="144" ht="15.75" thickTop="1"/>
    <row r="145" spans="7:9" ht="12.75">
      <c r="G145" s="360" t="s">
        <v>408</v>
      </c>
      <c r="H145" s="360"/>
      <c r="I145" s="360"/>
    </row>
    <row r="146" spans="7:9" ht="12.75">
      <c r="G146" s="212" t="s">
        <v>3</v>
      </c>
      <c r="H146" s="213"/>
      <c r="I146" s="213">
        <f>SUMIF($J$8:$J$140,G146,$I$8:$I$140)</f>
        <v>0</v>
      </c>
    </row>
    <row r="147" spans="7:9" ht="12.75">
      <c r="G147" s="213" t="s">
        <v>403</v>
      </c>
      <c r="H147" s="213"/>
      <c r="I147" s="213">
        <f aca="true" t="shared" si="0" ref="I147:I152">SUMIF($J$8:$J$140,G147,$I$8:$I$140)</f>
        <v>0</v>
      </c>
    </row>
    <row r="148" spans="7:9" ht="12.75">
      <c r="G148" s="213" t="s">
        <v>34</v>
      </c>
      <c r="H148" s="213"/>
      <c r="I148" s="213">
        <f t="shared" si="0"/>
        <v>0</v>
      </c>
    </row>
    <row r="149" spans="7:9" ht="12.75">
      <c r="G149" s="213" t="s">
        <v>404</v>
      </c>
      <c r="H149" s="213"/>
      <c r="I149" s="213">
        <f t="shared" si="0"/>
        <v>0</v>
      </c>
    </row>
    <row r="150" spans="7:9" ht="12.75">
      <c r="G150" s="213" t="s">
        <v>405</v>
      </c>
      <c r="H150" s="213"/>
      <c r="I150" s="213">
        <f t="shared" si="0"/>
        <v>0</v>
      </c>
    </row>
    <row r="151" spans="7:9" ht="12.75">
      <c r="G151" s="213" t="s">
        <v>406</v>
      </c>
      <c r="H151" s="213"/>
      <c r="I151" s="213">
        <f t="shared" si="0"/>
        <v>0</v>
      </c>
    </row>
    <row r="152" spans="7:9" ht="12.75">
      <c r="G152" s="213" t="s">
        <v>6</v>
      </c>
      <c r="H152" s="213"/>
      <c r="I152" s="213">
        <f t="shared" si="0"/>
        <v>0</v>
      </c>
    </row>
    <row r="154" spans="2:9" ht="12.75">
      <c r="B154" s="199" t="s">
        <v>409</v>
      </c>
      <c r="I154" s="200">
        <f>I146</f>
        <v>0</v>
      </c>
    </row>
    <row r="155" ht="12.75">
      <c r="I155" s="200"/>
    </row>
    <row r="156" spans="2:9" ht="12.75">
      <c r="B156" s="199" t="s">
        <v>410</v>
      </c>
      <c r="I156" s="200">
        <f>SUMIF(I7:I138,"&lt;1")</f>
        <v>0</v>
      </c>
    </row>
    <row r="158" spans="2:9" ht="12.75">
      <c r="B158" s="199" t="s">
        <v>411</v>
      </c>
      <c r="I158" s="209">
        <f>I154+I156</f>
        <v>0</v>
      </c>
    </row>
  </sheetData>
  <mergeCells count="1">
    <mergeCell ref="G145:I145"/>
  </mergeCells>
  <printOptions/>
  <pageMargins left="0.7" right="0.7" top="0.75" bottom="0.75" header="0.3" footer="0.3"/>
  <pageSetup fitToHeight="1" fitToWidth="1" horizontalDpi="600" verticalDpi="600" orientation="landscape" scale="4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4"/>
  <sheetViews>
    <sheetView workbookViewId="0" topLeftCell="A28">
      <selection activeCell="D40" sqref="D40"/>
    </sheetView>
  </sheetViews>
  <sheetFormatPr defaultColWidth="9.33203125" defaultRowHeight="12.75"/>
  <cols>
    <col min="1" max="1" width="13.83203125" style="0" customWidth="1"/>
    <col min="3" max="3" width="10.5" style="0" bestFit="1" customWidth="1"/>
    <col min="4" max="4" width="11.5" style="0" bestFit="1" customWidth="1"/>
    <col min="5" max="5" width="13.33203125" style="0" bestFit="1" customWidth="1"/>
    <col min="6" max="6" width="2.83203125" style="0" customWidth="1"/>
    <col min="7" max="7" width="13.83203125" style="0" customWidth="1"/>
    <col min="9" max="9" width="12.16015625" style="0" bestFit="1" customWidth="1"/>
    <col min="11" max="11" width="10.5" style="0" bestFit="1" customWidth="1"/>
  </cols>
  <sheetData>
    <row r="1" spans="1:8" ht="12.75">
      <c r="A1" s="30" t="s">
        <v>18</v>
      </c>
      <c r="B1" s="3"/>
      <c r="C1" s="3"/>
      <c r="D1" s="3"/>
      <c r="E1" s="4"/>
      <c r="F1" s="4"/>
      <c r="G1" s="3"/>
      <c r="H1" s="3"/>
    </row>
    <row r="2" spans="1:8" ht="12.75">
      <c r="A2" s="30" t="s">
        <v>10</v>
      </c>
      <c r="B2" s="3"/>
      <c r="C2" s="3"/>
      <c r="D2" s="3"/>
      <c r="E2" s="4"/>
      <c r="F2" s="4"/>
      <c r="G2" s="3"/>
      <c r="H2" s="3"/>
    </row>
    <row r="3" spans="1:8" ht="12.75">
      <c r="A3" s="33">
        <v>43555</v>
      </c>
      <c r="B3" s="3"/>
      <c r="C3" s="3"/>
      <c r="D3" s="3"/>
      <c r="E3" s="4"/>
      <c r="F3" s="4"/>
      <c r="G3" s="3"/>
      <c r="H3" s="3"/>
    </row>
    <row r="4" spans="1:8" ht="12.75">
      <c r="A4" s="3"/>
      <c r="B4" s="3"/>
      <c r="C4" s="3"/>
      <c r="D4" s="3"/>
      <c r="E4" s="4"/>
      <c r="F4" s="4"/>
      <c r="G4" s="3"/>
      <c r="H4" s="3"/>
    </row>
    <row r="5" spans="1:8" ht="12.75">
      <c r="A5" s="3"/>
      <c r="B5" s="3"/>
      <c r="C5" s="3"/>
      <c r="D5" s="3"/>
      <c r="E5" s="4"/>
      <c r="F5" s="4"/>
      <c r="G5" s="3"/>
      <c r="H5" s="3"/>
    </row>
    <row r="6" spans="1:8" ht="12.75">
      <c r="A6" s="3"/>
      <c r="B6" s="3"/>
      <c r="C6" s="3"/>
      <c r="D6" s="3"/>
      <c r="E6" s="4"/>
      <c r="F6" s="4"/>
      <c r="G6" s="3"/>
      <c r="H6" s="3"/>
    </row>
    <row r="7" spans="1:8" ht="12.75">
      <c r="A7" s="3"/>
      <c r="B7" s="3"/>
      <c r="C7" s="3"/>
      <c r="D7" s="3"/>
      <c r="E7" s="5"/>
      <c r="F7" s="5"/>
      <c r="G7" s="3"/>
      <c r="H7" s="6"/>
    </row>
    <row r="8" spans="1:8" ht="12.75">
      <c r="A8" s="3"/>
      <c r="B8" s="3"/>
      <c r="C8" s="3"/>
      <c r="D8" s="3"/>
      <c r="E8" s="4"/>
      <c r="F8" s="4"/>
      <c r="G8" s="3"/>
      <c r="H8" s="7"/>
    </row>
    <row r="9" spans="1:8" ht="12.75">
      <c r="A9" s="3"/>
      <c r="B9" s="3" t="s">
        <v>11</v>
      </c>
      <c r="C9" s="3"/>
      <c r="D9" s="3"/>
      <c r="E9" s="4"/>
      <c r="F9" s="4"/>
      <c r="G9" s="8"/>
      <c r="H9" s="7"/>
    </row>
    <row r="10" spans="1:8" ht="12.75">
      <c r="A10" s="3"/>
      <c r="B10" s="3"/>
      <c r="C10" s="3"/>
      <c r="D10" s="3"/>
      <c r="E10" s="7"/>
      <c r="F10" s="7"/>
      <c r="G10" s="7"/>
      <c r="H10" s="7"/>
    </row>
    <row r="11" spans="1:8" ht="12.75">
      <c r="A11" s="3"/>
      <c r="B11" s="3" t="s">
        <v>12</v>
      </c>
      <c r="C11" s="3"/>
      <c r="D11" s="3"/>
      <c r="E11" s="7"/>
      <c r="F11" s="7"/>
      <c r="G11" s="9">
        <v>0</v>
      </c>
      <c r="H11" s="7"/>
    </row>
    <row r="12" spans="1:8" ht="12.75">
      <c r="A12" s="3"/>
      <c r="B12" s="3"/>
      <c r="C12" s="3"/>
      <c r="D12" s="3"/>
      <c r="E12" s="7"/>
      <c r="F12" s="7"/>
      <c r="G12" s="7"/>
      <c r="H12" s="7"/>
    </row>
    <row r="13" spans="1:9" ht="13.5" thickBot="1">
      <c r="A13" s="3"/>
      <c r="B13" s="3" t="s">
        <v>13</v>
      </c>
      <c r="C13" s="3"/>
      <c r="D13" s="3"/>
      <c r="E13" s="7"/>
      <c r="F13" s="7"/>
      <c r="G13" s="10">
        <f>SUM(G9:G12)</f>
        <v>0</v>
      </c>
      <c r="H13" s="7"/>
      <c r="I13" s="1"/>
    </row>
    <row r="14" spans="1:9" ht="13.5" thickTop="1">
      <c r="A14" s="3"/>
      <c r="B14" s="3"/>
      <c r="C14" s="3" t="s">
        <v>14</v>
      </c>
      <c r="D14" s="3"/>
      <c r="E14" s="8"/>
      <c r="F14" s="7"/>
      <c r="G14" s="7"/>
      <c r="H14" s="7"/>
      <c r="I14" s="1"/>
    </row>
    <row r="15" spans="1:9" ht="12.75">
      <c r="A15" s="3"/>
      <c r="B15" s="3"/>
      <c r="C15" s="3" t="s">
        <v>15</v>
      </c>
      <c r="D15" s="3"/>
      <c r="E15" s="11"/>
      <c r="F15" s="12"/>
      <c r="G15" s="3"/>
      <c r="H15" s="7"/>
      <c r="I15" s="1"/>
    </row>
    <row r="16" spans="1:9" ht="13.5" thickBot="1">
      <c r="A16" s="3"/>
      <c r="B16" s="3"/>
      <c r="C16" s="3"/>
      <c r="D16" s="3"/>
      <c r="E16" s="166">
        <f>SUM(E14:E15)</f>
        <v>0</v>
      </c>
      <c r="F16" s="7"/>
      <c r="G16" s="7"/>
      <c r="H16" s="7"/>
      <c r="I16" s="1"/>
    </row>
    <row r="17" spans="1:9" ht="13.5" thickTop="1">
      <c r="A17" s="3"/>
      <c r="B17" s="3"/>
      <c r="C17" s="3"/>
      <c r="D17" s="3"/>
      <c r="E17" s="3"/>
      <c r="F17" s="3"/>
      <c r="G17" s="3"/>
      <c r="H17" s="7"/>
      <c r="I17" s="1"/>
    </row>
    <row r="18" spans="1:9" ht="12.75">
      <c r="A18" s="3"/>
      <c r="B18" s="3" t="s">
        <v>1</v>
      </c>
      <c r="C18" s="3"/>
      <c r="D18" s="3"/>
      <c r="E18" s="7"/>
      <c r="F18" s="7"/>
      <c r="G18" s="44"/>
      <c r="H18" s="3"/>
      <c r="I18" s="1"/>
    </row>
    <row r="19" spans="1:9" ht="12.75">
      <c r="A19" s="3"/>
      <c r="B19" s="3" t="s">
        <v>0</v>
      </c>
      <c r="C19" s="3"/>
      <c r="D19" s="3"/>
      <c r="E19" s="7"/>
      <c r="F19" s="7"/>
      <c r="G19" s="45"/>
      <c r="H19" s="3"/>
      <c r="I19" s="1"/>
    </row>
    <row r="20" spans="1:9" ht="12.75">
      <c r="A20" s="3"/>
      <c r="G20" s="1"/>
      <c r="H20" s="3"/>
      <c r="I20" s="1"/>
    </row>
    <row r="21" spans="1:9" ht="12.75">
      <c r="A21" s="3"/>
      <c r="B21" s="38" t="s">
        <v>68</v>
      </c>
      <c r="G21" s="45"/>
      <c r="H21" s="3"/>
      <c r="I21" s="1"/>
    </row>
    <row r="22" spans="1:9" ht="12.75">
      <c r="A22" s="3"/>
      <c r="B22" s="3"/>
      <c r="C22" s="3"/>
      <c r="D22" s="3"/>
      <c r="E22" s="7"/>
      <c r="F22" s="7"/>
      <c r="G22" s="27"/>
      <c r="H22" s="3"/>
      <c r="I22" s="1"/>
    </row>
    <row r="23" spans="1:9" ht="13.5" thickBot="1">
      <c r="A23" s="3"/>
      <c r="B23" s="3" t="s">
        <v>16</v>
      </c>
      <c r="C23" s="3"/>
      <c r="D23" s="3"/>
      <c r="E23" s="7"/>
      <c r="F23" s="7"/>
      <c r="G23" s="16"/>
      <c r="H23" s="3"/>
      <c r="I23" s="1">
        <f>G23-E26</f>
        <v>0</v>
      </c>
    </row>
    <row r="24" spans="1:11" ht="13.5" thickTop="1">
      <c r="A24" s="3"/>
      <c r="B24" s="3"/>
      <c r="C24" s="3" t="s">
        <v>14</v>
      </c>
      <c r="D24" s="3"/>
      <c r="E24" s="14"/>
      <c r="F24" s="7"/>
      <c r="G24" s="7"/>
      <c r="H24" s="7"/>
      <c r="K24" s="2"/>
    </row>
    <row r="25" spans="1:8" ht="12.75">
      <c r="A25" s="3"/>
      <c r="B25" s="3"/>
      <c r="C25" s="3" t="s">
        <v>15</v>
      </c>
      <c r="D25" s="3"/>
      <c r="E25" s="15"/>
      <c r="F25" s="4"/>
      <c r="G25" s="17" t="s">
        <v>17</v>
      </c>
      <c r="H25" s="7"/>
    </row>
    <row r="26" spans="1:8" ht="13.5" thickBot="1">
      <c r="A26" s="3"/>
      <c r="B26" s="3"/>
      <c r="C26" s="3"/>
      <c r="D26" s="3"/>
      <c r="E26" s="13">
        <f>SUM(E24:E25)</f>
        <v>0</v>
      </c>
      <c r="F26" s="4"/>
      <c r="G26" s="3"/>
      <c r="H26" s="3"/>
    </row>
    <row r="27" spans="1:8" ht="13.5" thickTop="1">
      <c r="A27" s="3"/>
      <c r="B27" s="3"/>
      <c r="C27" s="3"/>
      <c r="D27" s="3"/>
      <c r="E27" s="4"/>
      <c r="F27" s="4"/>
      <c r="G27" s="3"/>
      <c r="H27" s="3"/>
    </row>
    <row r="33" spans="1:2" ht="12.75">
      <c r="A33" s="29" t="s">
        <v>67</v>
      </c>
      <c r="B33" s="29"/>
    </row>
    <row r="34" spans="2:4" ht="12.75">
      <c r="B34" s="38" t="s">
        <v>59</v>
      </c>
      <c r="D34" s="2">
        <f>E14</f>
        <v>0</v>
      </c>
    </row>
    <row r="35" spans="2:4" ht="12.75">
      <c r="B35" s="38" t="s">
        <v>60</v>
      </c>
      <c r="D35" s="43">
        <f>'2018 Regional Summary'!B3-'2018 Regional Summary'!B8</f>
        <v>0</v>
      </c>
    </row>
    <row r="36" spans="2:4" ht="12.75">
      <c r="B36" s="38" t="s">
        <v>61</v>
      </c>
      <c r="D36" s="2">
        <f>D34+D35</f>
        <v>0</v>
      </c>
    </row>
    <row r="37" spans="2:4" ht="12.75">
      <c r="B37" s="38" t="s">
        <v>62</v>
      </c>
      <c r="D37" s="28">
        <f>E24</f>
        <v>0</v>
      </c>
    </row>
    <row r="38" spans="2:5" ht="12.75">
      <c r="B38" s="38" t="s">
        <v>63</v>
      </c>
      <c r="D38" s="2">
        <f>D36-D37</f>
        <v>0</v>
      </c>
      <c r="E38" s="38" t="s">
        <v>64</v>
      </c>
    </row>
    <row r="40" spans="2:4" ht="12.75">
      <c r="B40" s="38" t="s">
        <v>65</v>
      </c>
      <c r="D40" s="2"/>
    </row>
    <row r="41" spans="2:4" ht="12.75">
      <c r="B41" s="38" t="s">
        <v>60</v>
      </c>
      <c r="D41" s="40">
        <f>'2018 Committee Summary'!B3-'2018 Committee Summary'!B36</f>
        <v>0</v>
      </c>
    </row>
    <row r="42" spans="2:4" ht="12.75">
      <c r="B42" s="38" t="s">
        <v>66</v>
      </c>
      <c r="D42" s="2">
        <f>SUM(D40:D41)</f>
        <v>0</v>
      </c>
    </row>
    <row r="43" spans="2:4" ht="12.75">
      <c r="B43" s="38" t="s">
        <v>62</v>
      </c>
      <c r="D43" s="28">
        <f>E25</f>
        <v>0</v>
      </c>
    </row>
    <row r="44" spans="2:5" ht="12.75">
      <c r="B44" s="38" t="s">
        <v>63</v>
      </c>
      <c r="D44" s="2">
        <f>D42-D43</f>
        <v>0</v>
      </c>
      <c r="E44" s="38" t="s">
        <v>64</v>
      </c>
    </row>
  </sheetData>
  <hyperlinks>
    <hyperlink ref="G25" location="'Cash Reconciliation'!A1" display="See Cash Reconciliation"/>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7"/>
  <sheetViews>
    <sheetView tabSelected="1" workbookViewId="0" topLeftCell="A1">
      <selection activeCell="C17" sqref="C17"/>
    </sheetView>
  </sheetViews>
  <sheetFormatPr defaultColWidth="9.33203125" defaultRowHeight="12.75"/>
  <cols>
    <col min="1" max="1" width="14.66015625" style="0" customWidth="1"/>
    <col min="2" max="2" width="21.16015625" style="0" bestFit="1" customWidth="1"/>
    <col min="3" max="3" width="11.5" style="2" bestFit="1" customWidth="1"/>
    <col min="4" max="4" width="5.16015625" style="2" customWidth="1"/>
    <col min="5" max="5" width="13.5" style="0" customWidth="1"/>
    <col min="6" max="6" width="8.66015625" style="0" customWidth="1"/>
    <col min="7" max="7" width="27" style="0" customWidth="1"/>
    <col min="8" max="8" width="11.16015625" style="0" bestFit="1" customWidth="1"/>
  </cols>
  <sheetData>
    <row r="1" ht="12.75">
      <c r="A1" s="26" t="s">
        <v>57</v>
      </c>
    </row>
    <row r="2" ht="12.75">
      <c r="A2" s="26" t="s">
        <v>58</v>
      </c>
    </row>
    <row r="3" ht="12.75">
      <c r="A3" s="31">
        <v>43921</v>
      </c>
    </row>
    <row r="4" ht="12.75">
      <c r="A4" s="26"/>
    </row>
    <row r="5" spans="1:8" ht="15.75">
      <c r="A5" s="34" t="s">
        <v>53</v>
      </c>
      <c r="B5" s="3"/>
      <c r="C5" s="7"/>
      <c r="D5" s="7"/>
      <c r="F5" s="34" t="s">
        <v>54</v>
      </c>
      <c r="G5" s="3"/>
      <c r="H5" s="7"/>
    </row>
    <row r="6" spans="1:8" ht="12.75">
      <c r="A6" s="3"/>
      <c r="B6" s="35" t="s">
        <v>52</v>
      </c>
      <c r="C6" s="7"/>
      <c r="D6" s="7"/>
      <c r="F6" s="3"/>
      <c r="G6" s="35" t="s">
        <v>52</v>
      </c>
      <c r="H6" s="7"/>
    </row>
    <row r="7" spans="1:8" ht="12.75">
      <c r="A7" s="3"/>
      <c r="B7" s="3"/>
      <c r="C7" s="7"/>
      <c r="D7" s="7"/>
      <c r="F7" s="3"/>
      <c r="G7" s="3"/>
      <c r="H7" s="7"/>
    </row>
    <row r="8" spans="1:9" ht="12.75">
      <c r="A8" s="3"/>
      <c r="B8" s="3" t="s">
        <v>45</v>
      </c>
      <c r="C8" s="7"/>
      <c r="D8" s="41"/>
      <c r="F8" s="3"/>
      <c r="G8" s="3" t="s">
        <v>45</v>
      </c>
      <c r="H8" s="7"/>
      <c r="I8" s="38"/>
    </row>
    <row r="9" spans="1:9" ht="12.75">
      <c r="A9" s="3"/>
      <c r="B9" s="3"/>
      <c r="C9" s="7"/>
      <c r="D9" s="41"/>
      <c r="F9" s="3"/>
      <c r="G9" s="3"/>
      <c r="H9" s="7"/>
      <c r="I9" s="38"/>
    </row>
    <row r="10" spans="1:9" ht="12.75">
      <c r="A10" s="3"/>
      <c r="B10" s="3" t="s">
        <v>46</v>
      </c>
      <c r="C10" s="7"/>
      <c r="D10" s="7"/>
      <c r="F10" s="3"/>
      <c r="G10" s="3" t="s">
        <v>46</v>
      </c>
      <c r="H10" s="7"/>
      <c r="I10" s="3"/>
    </row>
    <row r="11" spans="1:9" ht="12.75">
      <c r="A11" s="3"/>
      <c r="B11" s="48" t="s">
        <v>47</v>
      </c>
      <c r="C11" s="21">
        <v>0</v>
      </c>
      <c r="D11" s="7"/>
      <c r="F11" s="3"/>
      <c r="G11" s="95" t="s">
        <v>133</v>
      </c>
      <c r="H11" s="21"/>
      <c r="I11" s="37"/>
    </row>
    <row r="12" spans="1:9" ht="12.75">
      <c r="A12" s="3"/>
      <c r="B12" s="3" t="s">
        <v>49</v>
      </c>
      <c r="C12" s="7">
        <f>SUM(C11:C11)</f>
        <v>0</v>
      </c>
      <c r="D12" s="12"/>
      <c r="F12" s="3"/>
      <c r="G12" s="3" t="s">
        <v>49</v>
      </c>
      <c r="H12" s="7">
        <f>SUM(H11:H11)</f>
        <v>0</v>
      </c>
      <c r="I12" s="3"/>
    </row>
    <row r="13" spans="1:8" ht="12.75">
      <c r="A13" s="3"/>
      <c r="B13" s="3"/>
      <c r="C13" s="7"/>
      <c r="D13" s="7"/>
      <c r="F13" s="3"/>
      <c r="G13" s="3"/>
      <c r="H13" s="7"/>
    </row>
    <row r="14" spans="1:8" ht="12.75">
      <c r="A14" s="3"/>
      <c r="B14" s="3" t="s">
        <v>48</v>
      </c>
      <c r="C14" s="7"/>
      <c r="D14" s="7"/>
      <c r="F14" s="3"/>
      <c r="G14" s="3" t="s">
        <v>48</v>
      </c>
      <c r="H14" s="7"/>
    </row>
    <row r="15" spans="1:10" ht="12.75">
      <c r="A15" s="3"/>
      <c r="B15" s="216"/>
      <c r="C15" s="217"/>
      <c r="D15" s="7"/>
      <c r="F15" s="3"/>
      <c r="G15" s="36"/>
      <c r="H15" s="97"/>
      <c r="I15" s="3"/>
      <c r="J15" s="96"/>
    </row>
    <row r="16" spans="1:9" ht="12.75">
      <c r="A16" s="3"/>
      <c r="B16" s="220"/>
      <c r="C16" s="218"/>
      <c r="D16" s="7"/>
      <c r="F16" s="3"/>
      <c r="G16" s="36"/>
      <c r="H16" s="7"/>
      <c r="I16" s="3"/>
    </row>
    <row r="17" spans="1:9" ht="12.75">
      <c r="A17" s="3"/>
      <c r="B17" s="219" t="s">
        <v>433</v>
      </c>
      <c r="C17" s="218"/>
      <c r="D17" s="7"/>
      <c r="F17" s="3"/>
      <c r="G17" s="36"/>
      <c r="H17" s="97"/>
      <c r="I17" s="136"/>
    </row>
    <row r="18" spans="1:9" ht="12.75">
      <c r="A18" s="3"/>
      <c r="B18" s="220"/>
      <c r="C18" s="218"/>
      <c r="D18" s="7"/>
      <c r="F18" s="3"/>
      <c r="G18" s="36"/>
      <c r="H18" s="21">
        <v>0</v>
      </c>
      <c r="I18" s="3"/>
    </row>
    <row r="19" spans="1:9" s="96" customFormat="1" ht="12.75">
      <c r="A19" s="3"/>
      <c r="B19" s="220"/>
      <c r="C19" s="218"/>
      <c r="D19" s="97"/>
      <c r="F19" s="3"/>
      <c r="G19" s="36"/>
      <c r="H19" s="12"/>
      <c r="I19" s="3"/>
    </row>
    <row r="20" spans="1:9" ht="12.75">
      <c r="A20" s="3"/>
      <c r="B20" s="220"/>
      <c r="C20" s="218"/>
      <c r="D20" s="7"/>
      <c r="F20" s="3"/>
      <c r="G20" s="3" t="s">
        <v>50</v>
      </c>
      <c r="H20" s="7">
        <f>SUM(H15:H18)</f>
        <v>0</v>
      </c>
      <c r="I20" s="3"/>
    </row>
    <row r="21" spans="1:9" ht="12.75">
      <c r="A21" s="3"/>
      <c r="B21" s="36"/>
      <c r="C21" s="21"/>
      <c r="D21" s="7"/>
      <c r="F21" s="3"/>
      <c r="G21" s="3"/>
      <c r="H21" s="7"/>
      <c r="I21" s="38"/>
    </row>
    <row r="22" spans="1:9" ht="12.75">
      <c r="A22" s="3"/>
      <c r="B22" s="3" t="s">
        <v>50</v>
      </c>
      <c r="C22" s="7">
        <f>SUM(C15:C21)</f>
        <v>0</v>
      </c>
      <c r="D22" s="12"/>
      <c r="F22" s="3"/>
      <c r="G22" s="3"/>
      <c r="H22" s="7"/>
      <c r="I22" s="38"/>
    </row>
    <row r="23" spans="1:9" ht="13.5" thickBot="1">
      <c r="A23" s="3"/>
      <c r="B23" s="3"/>
      <c r="C23" s="7"/>
      <c r="D23" s="7"/>
      <c r="F23" s="3"/>
      <c r="G23" s="3" t="s">
        <v>51</v>
      </c>
      <c r="H23" s="16"/>
      <c r="I23" s="137" t="s">
        <v>356</v>
      </c>
    </row>
    <row r="24" spans="1:9" ht="14.25" thickBot="1" thickTop="1">
      <c r="A24" s="3"/>
      <c r="B24" s="3" t="s">
        <v>51</v>
      </c>
      <c r="C24" s="16">
        <f>C8+C12-C22</f>
        <v>0</v>
      </c>
      <c r="D24" s="7"/>
      <c r="I24" s="38"/>
    </row>
    <row r="25" spans="1:4" ht="13.5" thickTop="1">
      <c r="A25" s="3"/>
      <c r="B25" s="3"/>
      <c r="C25" s="98"/>
      <c r="D25" s="42"/>
    </row>
    <row r="26" spans="1:4" ht="12.75">
      <c r="A26" s="3"/>
      <c r="D26" s="7"/>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25"/>
    </row>
  </sheetData>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56"/>
  <sheetViews>
    <sheetView workbookViewId="0" topLeftCell="A1">
      <selection activeCell="A2" sqref="A2"/>
    </sheetView>
  </sheetViews>
  <sheetFormatPr defaultColWidth="12" defaultRowHeight="12.75"/>
  <cols>
    <col min="1" max="1" width="17.83203125" style="49" customWidth="1"/>
    <col min="2" max="2" width="1.0078125" style="49" customWidth="1"/>
    <col min="3" max="3" width="10.33203125" style="49" customWidth="1"/>
    <col min="4" max="4" width="20" style="49" customWidth="1"/>
    <col min="5" max="5" width="12" style="49" customWidth="1"/>
    <col min="6" max="6" width="17" style="49" customWidth="1"/>
    <col min="7" max="7" width="13.83203125" style="49" customWidth="1"/>
    <col min="8" max="8" width="12" style="49" customWidth="1"/>
    <col min="9" max="9" width="3.83203125" style="49" customWidth="1"/>
    <col min="10" max="256" width="12" style="49" customWidth="1"/>
    <col min="257" max="257" width="17.83203125" style="49" customWidth="1"/>
    <col min="258" max="258" width="1.0078125" style="49" customWidth="1"/>
    <col min="259" max="259" width="10.33203125" style="49" customWidth="1"/>
    <col min="260" max="260" width="20" style="49" customWidth="1"/>
    <col min="261" max="261" width="12" style="49" customWidth="1"/>
    <col min="262" max="262" width="17" style="49" customWidth="1"/>
    <col min="263" max="263" width="13.83203125" style="49" customWidth="1"/>
    <col min="264" max="264" width="12" style="49" customWidth="1"/>
    <col min="265" max="265" width="10" style="49" customWidth="1"/>
    <col min="266" max="512" width="12" style="49" customWidth="1"/>
    <col min="513" max="513" width="17.83203125" style="49" customWidth="1"/>
    <col min="514" max="514" width="1.0078125" style="49" customWidth="1"/>
    <col min="515" max="515" width="10.33203125" style="49" customWidth="1"/>
    <col min="516" max="516" width="20" style="49" customWidth="1"/>
    <col min="517" max="517" width="12" style="49" customWidth="1"/>
    <col min="518" max="518" width="17" style="49" customWidth="1"/>
    <col min="519" max="519" width="13.83203125" style="49" customWidth="1"/>
    <col min="520" max="520" width="12" style="49" customWidth="1"/>
    <col min="521" max="521" width="10" style="49" customWidth="1"/>
    <col min="522" max="768" width="12" style="49" customWidth="1"/>
    <col min="769" max="769" width="17.83203125" style="49" customWidth="1"/>
    <col min="770" max="770" width="1.0078125" style="49" customWidth="1"/>
    <col min="771" max="771" width="10.33203125" style="49" customWidth="1"/>
    <col min="772" max="772" width="20" style="49" customWidth="1"/>
    <col min="773" max="773" width="12" style="49" customWidth="1"/>
    <col min="774" max="774" width="17" style="49" customWidth="1"/>
    <col min="775" max="775" width="13.83203125" style="49" customWidth="1"/>
    <col min="776" max="776" width="12" style="49" customWidth="1"/>
    <col min="777" max="777" width="10" style="49" customWidth="1"/>
    <col min="778" max="1024" width="12" style="49" customWidth="1"/>
    <col min="1025" max="1025" width="17.83203125" style="49" customWidth="1"/>
    <col min="1026" max="1026" width="1.0078125" style="49" customWidth="1"/>
    <col min="1027" max="1027" width="10.33203125" style="49" customWidth="1"/>
    <col min="1028" max="1028" width="20" style="49" customWidth="1"/>
    <col min="1029" max="1029" width="12" style="49" customWidth="1"/>
    <col min="1030" max="1030" width="17" style="49" customWidth="1"/>
    <col min="1031" max="1031" width="13.83203125" style="49" customWidth="1"/>
    <col min="1032" max="1032" width="12" style="49" customWidth="1"/>
    <col min="1033" max="1033" width="10" style="49" customWidth="1"/>
    <col min="1034" max="1280" width="12" style="49" customWidth="1"/>
    <col min="1281" max="1281" width="17.83203125" style="49" customWidth="1"/>
    <col min="1282" max="1282" width="1.0078125" style="49" customWidth="1"/>
    <col min="1283" max="1283" width="10.33203125" style="49" customWidth="1"/>
    <col min="1284" max="1284" width="20" style="49" customWidth="1"/>
    <col min="1285" max="1285" width="12" style="49" customWidth="1"/>
    <col min="1286" max="1286" width="17" style="49" customWidth="1"/>
    <col min="1287" max="1287" width="13.83203125" style="49" customWidth="1"/>
    <col min="1288" max="1288" width="12" style="49" customWidth="1"/>
    <col min="1289" max="1289" width="10" style="49" customWidth="1"/>
    <col min="1290" max="1536" width="12" style="49" customWidth="1"/>
    <col min="1537" max="1537" width="17.83203125" style="49" customWidth="1"/>
    <col min="1538" max="1538" width="1.0078125" style="49" customWidth="1"/>
    <col min="1539" max="1539" width="10.33203125" style="49" customWidth="1"/>
    <col min="1540" max="1540" width="20" style="49" customWidth="1"/>
    <col min="1541" max="1541" width="12" style="49" customWidth="1"/>
    <col min="1542" max="1542" width="17" style="49" customWidth="1"/>
    <col min="1543" max="1543" width="13.83203125" style="49" customWidth="1"/>
    <col min="1544" max="1544" width="12" style="49" customWidth="1"/>
    <col min="1545" max="1545" width="10" style="49" customWidth="1"/>
    <col min="1546" max="1792" width="12" style="49" customWidth="1"/>
    <col min="1793" max="1793" width="17.83203125" style="49" customWidth="1"/>
    <col min="1794" max="1794" width="1.0078125" style="49" customWidth="1"/>
    <col min="1795" max="1795" width="10.33203125" style="49" customWidth="1"/>
    <col min="1796" max="1796" width="20" style="49" customWidth="1"/>
    <col min="1797" max="1797" width="12" style="49" customWidth="1"/>
    <col min="1798" max="1798" width="17" style="49" customWidth="1"/>
    <col min="1799" max="1799" width="13.83203125" style="49" customWidth="1"/>
    <col min="1800" max="1800" width="12" style="49" customWidth="1"/>
    <col min="1801" max="1801" width="10" style="49" customWidth="1"/>
    <col min="1802" max="2048" width="12" style="49" customWidth="1"/>
    <col min="2049" max="2049" width="17.83203125" style="49" customWidth="1"/>
    <col min="2050" max="2050" width="1.0078125" style="49" customWidth="1"/>
    <col min="2051" max="2051" width="10.33203125" style="49" customWidth="1"/>
    <col min="2052" max="2052" width="20" style="49" customWidth="1"/>
    <col min="2053" max="2053" width="12" style="49" customWidth="1"/>
    <col min="2054" max="2054" width="17" style="49" customWidth="1"/>
    <col min="2055" max="2055" width="13.83203125" style="49" customWidth="1"/>
    <col min="2056" max="2056" width="12" style="49" customWidth="1"/>
    <col min="2057" max="2057" width="10" style="49" customWidth="1"/>
    <col min="2058" max="2304" width="12" style="49" customWidth="1"/>
    <col min="2305" max="2305" width="17.83203125" style="49" customWidth="1"/>
    <col min="2306" max="2306" width="1.0078125" style="49" customWidth="1"/>
    <col min="2307" max="2307" width="10.33203125" style="49" customWidth="1"/>
    <col min="2308" max="2308" width="20" style="49" customWidth="1"/>
    <col min="2309" max="2309" width="12" style="49" customWidth="1"/>
    <col min="2310" max="2310" width="17" style="49" customWidth="1"/>
    <col min="2311" max="2311" width="13.83203125" style="49" customWidth="1"/>
    <col min="2312" max="2312" width="12" style="49" customWidth="1"/>
    <col min="2313" max="2313" width="10" style="49" customWidth="1"/>
    <col min="2314" max="2560" width="12" style="49" customWidth="1"/>
    <col min="2561" max="2561" width="17.83203125" style="49" customWidth="1"/>
    <col min="2562" max="2562" width="1.0078125" style="49" customWidth="1"/>
    <col min="2563" max="2563" width="10.33203125" style="49" customWidth="1"/>
    <col min="2564" max="2564" width="20" style="49" customWidth="1"/>
    <col min="2565" max="2565" width="12" style="49" customWidth="1"/>
    <col min="2566" max="2566" width="17" style="49" customWidth="1"/>
    <col min="2567" max="2567" width="13.83203125" style="49" customWidth="1"/>
    <col min="2568" max="2568" width="12" style="49" customWidth="1"/>
    <col min="2569" max="2569" width="10" style="49" customWidth="1"/>
    <col min="2570" max="2816" width="12" style="49" customWidth="1"/>
    <col min="2817" max="2817" width="17.83203125" style="49" customWidth="1"/>
    <col min="2818" max="2818" width="1.0078125" style="49" customWidth="1"/>
    <col min="2819" max="2819" width="10.33203125" style="49" customWidth="1"/>
    <col min="2820" max="2820" width="20" style="49" customWidth="1"/>
    <col min="2821" max="2821" width="12" style="49" customWidth="1"/>
    <col min="2822" max="2822" width="17" style="49" customWidth="1"/>
    <col min="2823" max="2823" width="13.83203125" style="49" customWidth="1"/>
    <col min="2824" max="2824" width="12" style="49" customWidth="1"/>
    <col min="2825" max="2825" width="10" style="49" customWidth="1"/>
    <col min="2826" max="3072" width="12" style="49" customWidth="1"/>
    <col min="3073" max="3073" width="17.83203125" style="49" customWidth="1"/>
    <col min="3074" max="3074" width="1.0078125" style="49" customWidth="1"/>
    <col min="3075" max="3075" width="10.33203125" style="49" customWidth="1"/>
    <col min="3076" max="3076" width="20" style="49" customWidth="1"/>
    <col min="3077" max="3077" width="12" style="49" customWidth="1"/>
    <col min="3078" max="3078" width="17" style="49" customWidth="1"/>
    <col min="3079" max="3079" width="13.83203125" style="49" customWidth="1"/>
    <col min="3080" max="3080" width="12" style="49" customWidth="1"/>
    <col min="3081" max="3081" width="10" style="49" customWidth="1"/>
    <col min="3082" max="3328" width="12" style="49" customWidth="1"/>
    <col min="3329" max="3329" width="17.83203125" style="49" customWidth="1"/>
    <col min="3330" max="3330" width="1.0078125" style="49" customWidth="1"/>
    <col min="3331" max="3331" width="10.33203125" style="49" customWidth="1"/>
    <col min="3332" max="3332" width="20" style="49" customWidth="1"/>
    <col min="3333" max="3333" width="12" style="49" customWidth="1"/>
    <col min="3334" max="3334" width="17" style="49" customWidth="1"/>
    <col min="3335" max="3335" width="13.83203125" style="49" customWidth="1"/>
    <col min="3336" max="3336" width="12" style="49" customWidth="1"/>
    <col min="3337" max="3337" width="10" style="49" customWidth="1"/>
    <col min="3338" max="3584" width="12" style="49" customWidth="1"/>
    <col min="3585" max="3585" width="17.83203125" style="49" customWidth="1"/>
    <col min="3586" max="3586" width="1.0078125" style="49" customWidth="1"/>
    <col min="3587" max="3587" width="10.33203125" style="49" customWidth="1"/>
    <col min="3588" max="3588" width="20" style="49" customWidth="1"/>
    <col min="3589" max="3589" width="12" style="49" customWidth="1"/>
    <col min="3590" max="3590" width="17" style="49" customWidth="1"/>
    <col min="3591" max="3591" width="13.83203125" style="49" customWidth="1"/>
    <col min="3592" max="3592" width="12" style="49" customWidth="1"/>
    <col min="3593" max="3593" width="10" style="49" customWidth="1"/>
    <col min="3594" max="3840" width="12" style="49" customWidth="1"/>
    <col min="3841" max="3841" width="17.83203125" style="49" customWidth="1"/>
    <col min="3842" max="3842" width="1.0078125" style="49" customWidth="1"/>
    <col min="3843" max="3843" width="10.33203125" style="49" customWidth="1"/>
    <col min="3844" max="3844" width="20" style="49" customWidth="1"/>
    <col min="3845" max="3845" width="12" style="49" customWidth="1"/>
    <col min="3846" max="3846" width="17" style="49" customWidth="1"/>
    <col min="3847" max="3847" width="13.83203125" style="49" customWidth="1"/>
    <col min="3848" max="3848" width="12" style="49" customWidth="1"/>
    <col min="3849" max="3849" width="10" style="49" customWidth="1"/>
    <col min="3850" max="4096" width="12" style="49" customWidth="1"/>
    <col min="4097" max="4097" width="17.83203125" style="49" customWidth="1"/>
    <col min="4098" max="4098" width="1.0078125" style="49" customWidth="1"/>
    <col min="4099" max="4099" width="10.33203125" style="49" customWidth="1"/>
    <col min="4100" max="4100" width="20" style="49" customWidth="1"/>
    <col min="4101" max="4101" width="12" style="49" customWidth="1"/>
    <col min="4102" max="4102" width="17" style="49" customWidth="1"/>
    <col min="4103" max="4103" width="13.83203125" style="49" customWidth="1"/>
    <col min="4104" max="4104" width="12" style="49" customWidth="1"/>
    <col min="4105" max="4105" width="10" style="49" customWidth="1"/>
    <col min="4106" max="4352" width="12" style="49" customWidth="1"/>
    <col min="4353" max="4353" width="17.83203125" style="49" customWidth="1"/>
    <col min="4354" max="4354" width="1.0078125" style="49" customWidth="1"/>
    <col min="4355" max="4355" width="10.33203125" style="49" customWidth="1"/>
    <col min="4356" max="4356" width="20" style="49" customWidth="1"/>
    <col min="4357" max="4357" width="12" style="49" customWidth="1"/>
    <col min="4358" max="4358" width="17" style="49" customWidth="1"/>
    <col min="4359" max="4359" width="13.83203125" style="49" customWidth="1"/>
    <col min="4360" max="4360" width="12" style="49" customWidth="1"/>
    <col min="4361" max="4361" width="10" style="49" customWidth="1"/>
    <col min="4362" max="4608" width="12" style="49" customWidth="1"/>
    <col min="4609" max="4609" width="17.83203125" style="49" customWidth="1"/>
    <col min="4610" max="4610" width="1.0078125" style="49" customWidth="1"/>
    <col min="4611" max="4611" width="10.33203125" style="49" customWidth="1"/>
    <col min="4612" max="4612" width="20" style="49" customWidth="1"/>
    <col min="4613" max="4613" width="12" style="49" customWidth="1"/>
    <col min="4614" max="4614" width="17" style="49" customWidth="1"/>
    <col min="4615" max="4615" width="13.83203125" style="49" customWidth="1"/>
    <col min="4616" max="4616" width="12" style="49" customWidth="1"/>
    <col min="4617" max="4617" width="10" style="49" customWidth="1"/>
    <col min="4618" max="4864" width="12" style="49" customWidth="1"/>
    <col min="4865" max="4865" width="17.83203125" style="49" customWidth="1"/>
    <col min="4866" max="4866" width="1.0078125" style="49" customWidth="1"/>
    <col min="4867" max="4867" width="10.33203125" style="49" customWidth="1"/>
    <col min="4868" max="4868" width="20" style="49" customWidth="1"/>
    <col min="4869" max="4869" width="12" style="49" customWidth="1"/>
    <col min="4870" max="4870" width="17" style="49" customWidth="1"/>
    <col min="4871" max="4871" width="13.83203125" style="49" customWidth="1"/>
    <col min="4872" max="4872" width="12" style="49" customWidth="1"/>
    <col min="4873" max="4873" width="10" style="49" customWidth="1"/>
    <col min="4874" max="5120" width="12" style="49" customWidth="1"/>
    <col min="5121" max="5121" width="17.83203125" style="49" customWidth="1"/>
    <col min="5122" max="5122" width="1.0078125" style="49" customWidth="1"/>
    <col min="5123" max="5123" width="10.33203125" style="49" customWidth="1"/>
    <col min="5124" max="5124" width="20" style="49" customWidth="1"/>
    <col min="5125" max="5125" width="12" style="49" customWidth="1"/>
    <col min="5126" max="5126" width="17" style="49" customWidth="1"/>
    <col min="5127" max="5127" width="13.83203125" style="49" customWidth="1"/>
    <col min="5128" max="5128" width="12" style="49" customWidth="1"/>
    <col min="5129" max="5129" width="10" style="49" customWidth="1"/>
    <col min="5130" max="5376" width="12" style="49" customWidth="1"/>
    <col min="5377" max="5377" width="17.83203125" style="49" customWidth="1"/>
    <col min="5378" max="5378" width="1.0078125" style="49" customWidth="1"/>
    <col min="5379" max="5379" width="10.33203125" style="49" customWidth="1"/>
    <col min="5380" max="5380" width="20" style="49" customWidth="1"/>
    <col min="5381" max="5381" width="12" style="49" customWidth="1"/>
    <col min="5382" max="5382" width="17" style="49" customWidth="1"/>
    <col min="5383" max="5383" width="13.83203125" style="49" customWidth="1"/>
    <col min="5384" max="5384" width="12" style="49" customWidth="1"/>
    <col min="5385" max="5385" width="10" style="49" customWidth="1"/>
    <col min="5386" max="5632" width="12" style="49" customWidth="1"/>
    <col min="5633" max="5633" width="17.83203125" style="49" customWidth="1"/>
    <col min="5634" max="5634" width="1.0078125" style="49" customWidth="1"/>
    <col min="5635" max="5635" width="10.33203125" style="49" customWidth="1"/>
    <col min="5636" max="5636" width="20" style="49" customWidth="1"/>
    <col min="5637" max="5637" width="12" style="49" customWidth="1"/>
    <col min="5638" max="5638" width="17" style="49" customWidth="1"/>
    <col min="5639" max="5639" width="13.83203125" style="49" customWidth="1"/>
    <col min="5640" max="5640" width="12" style="49" customWidth="1"/>
    <col min="5641" max="5641" width="10" style="49" customWidth="1"/>
    <col min="5642" max="5888" width="12" style="49" customWidth="1"/>
    <col min="5889" max="5889" width="17.83203125" style="49" customWidth="1"/>
    <col min="5890" max="5890" width="1.0078125" style="49" customWidth="1"/>
    <col min="5891" max="5891" width="10.33203125" style="49" customWidth="1"/>
    <col min="5892" max="5892" width="20" style="49" customWidth="1"/>
    <col min="5893" max="5893" width="12" style="49" customWidth="1"/>
    <col min="5894" max="5894" width="17" style="49" customWidth="1"/>
    <col min="5895" max="5895" width="13.83203125" style="49" customWidth="1"/>
    <col min="5896" max="5896" width="12" style="49" customWidth="1"/>
    <col min="5897" max="5897" width="10" style="49" customWidth="1"/>
    <col min="5898" max="6144" width="12" style="49" customWidth="1"/>
    <col min="6145" max="6145" width="17.83203125" style="49" customWidth="1"/>
    <col min="6146" max="6146" width="1.0078125" style="49" customWidth="1"/>
    <col min="6147" max="6147" width="10.33203125" style="49" customWidth="1"/>
    <col min="6148" max="6148" width="20" style="49" customWidth="1"/>
    <col min="6149" max="6149" width="12" style="49" customWidth="1"/>
    <col min="6150" max="6150" width="17" style="49" customWidth="1"/>
    <col min="6151" max="6151" width="13.83203125" style="49" customWidth="1"/>
    <col min="6152" max="6152" width="12" style="49" customWidth="1"/>
    <col min="6153" max="6153" width="10" style="49" customWidth="1"/>
    <col min="6154" max="6400" width="12" style="49" customWidth="1"/>
    <col min="6401" max="6401" width="17.83203125" style="49" customWidth="1"/>
    <col min="6402" max="6402" width="1.0078125" style="49" customWidth="1"/>
    <col min="6403" max="6403" width="10.33203125" style="49" customWidth="1"/>
    <col min="6404" max="6404" width="20" style="49" customWidth="1"/>
    <col min="6405" max="6405" width="12" style="49" customWidth="1"/>
    <col min="6406" max="6406" width="17" style="49" customWidth="1"/>
    <col min="6407" max="6407" width="13.83203125" style="49" customWidth="1"/>
    <col min="6408" max="6408" width="12" style="49" customWidth="1"/>
    <col min="6409" max="6409" width="10" style="49" customWidth="1"/>
    <col min="6410" max="6656" width="12" style="49" customWidth="1"/>
    <col min="6657" max="6657" width="17.83203125" style="49" customWidth="1"/>
    <col min="6658" max="6658" width="1.0078125" style="49" customWidth="1"/>
    <col min="6659" max="6659" width="10.33203125" style="49" customWidth="1"/>
    <col min="6660" max="6660" width="20" style="49" customWidth="1"/>
    <col min="6661" max="6661" width="12" style="49" customWidth="1"/>
    <col min="6662" max="6662" width="17" style="49" customWidth="1"/>
    <col min="6663" max="6663" width="13.83203125" style="49" customWidth="1"/>
    <col min="6664" max="6664" width="12" style="49" customWidth="1"/>
    <col min="6665" max="6665" width="10" style="49" customWidth="1"/>
    <col min="6666" max="6912" width="12" style="49" customWidth="1"/>
    <col min="6913" max="6913" width="17.83203125" style="49" customWidth="1"/>
    <col min="6914" max="6914" width="1.0078125" style="49" customWidth="1"/>
    <col min="6915" max="6915" width="10.33203125" style="49" customWidth="1"/>
    <col min="6916" max="6916" width="20" style="49" customWidth="1"/>
    <col min="6917" max="6917" width="12" style="49" customWidth="1"/>
    <col min="6918" max="6918" width="17" style="49" customWidth="1"/>
    <col min="6919" max="6919" width="13.83203125" style="49" customWidth="1"/>
    <col min="6920" max="6920" width="12" style="49" customWidth="1"/>
    <col min="6921" max="6921" width="10" style="49" customWidth="1"/>
    <col min="6922" max="7168" width="12" style="49" customWidth="1"/>
    <col min="7169" max="7169" width="17.83203125" style="49" customWidth="1"/>
    <col min="7170" max="7170" width="1.0078125" style="49" customWidth="1"/>
    <col min="7171" max="7171" width="10.33203125" style="49" customWidth="1"/>
    <col min="7172" max="7172" width="20" style="49" customWidth="1"/>
    <col min="7173" max="7173" width="12" style="49" customWidth="1"/>
    <col min="7174" max="7174" width="17" style="49" customWidth="1"/>
    <col min="7175" max="7175" width="13.83203125" style="49" customWidth="1"/>
    <col min="7176" max="7176" width="12" style="49" customWidth="1"/>
    <col min="7177" max="7177" width="10" style="49" customWidth="1"/>
    <col min="7178" max="7424" width="12" style="49" customWidth="1"/>
    <col min="7425" max="7425" width="17.83203125" style="49" customWidth="1"/>
    <col min="7426" max="7426" width="1.0078125" style="49" customWidth="1"/>
    <col min="7427" max="7427" width="10.33203125" style="49" customWidth="1"/>
    <col min="7428" max="7428" width="20" style="49" customWidth="1"/>
    <col min="7429" max="7429" width="12" style="49" customWidth="1"/>
    <col min="7430" max="7430" width="17" style="49" customWidth="1"/>
    <col min="7431" max="7431" width="13.83203125" style="49" customWidth="1"/>
    <col min="7432" max="7432" width="12" style="49" customWidth="1"/>
    <col min="7433" max="7433" width="10" style="49" customWidth="1"/>
    <col min="7434" max="7680" width="12" style="49" customWidth="1"/>
    <col min="7681" max="7681" width="17.83203125" style="49" customWidth="1"/>
    <col min="7682" max="7682" width="1.0078125" style="49" customWidth="1"/>
    <col min="7683" max="7683" width="10.33203125" style="49" customWidth="1"/>
    <col min="7684" max="7684" width="20" style="49" customWidth="1"/>
    <col min="7685" max="7685" width="12" style="49" customWidth="1"/>
    <col min="7686" max="7686" width="17" style="49" customWidth="1"/>
    <col min="7687" max="7687" width="13.83203125" style="49" customWidth="1"/>
    <col min="7688" max="7688" width="12" style="49" customWidth="1"/>
    <col min="7689" max="7689" width="10" style="49" customWidth="1"/>
    <col min="7690" max="7936" width="12" style="49" customWidth="1"/>
    <col min="7937" max="7937" width="17.83203125" style="49" customWidth="1"/>
    <col min="7938" max="7938" width="1.0078125" style="49" customWidth="1"/>
    <col min="7939" max="7939" width="10.33203125" style="49" customWidth="1"/>
    <col min="7940" max="7940" width="20" style="49" customWidth="1"/>
    <col min="7941" max="7941" width="12" style="49" customWidth="1"/>
    <col min="7942" max="7942" width="17" style="49" customWidth="1"/>
    <col min="7943" max="7943" width="13.83203125" style="49" customWidth="1"/>
    <col min="7944" max="7944" width="12" style="49" customWidth="1"/>
    <col min="7945" max="7945" width="10" style="49" customWidth="1"/>
    <col min="7946" max="8192" width="12" style="49" customWidth="1"/>
    <col min="8193" max="8193" width="17.83203125" style="49" customWidth="1"/>
    <col min="8194" max="8194" width="1.0078125" style="49" customWidth="1"/>
    <col min="8195" max="8195" width="10.33203125" style="49" customWidth="1"/>
    <col min="8196" max="8196" width="20" style="49" customWidth="1"/>
    <col min="8197" max="8197" width="12" style="49" customWidth="1"/>
    <col min="8198" max="8198" width="17" style="49" customWidth="1"/>
    <col min="8199" max="8199" width="13.83203125" style="49" customWidth="1"/>
    <col min="8200" max="8200" width="12" style="49" customWidth="1"/>
    <col min="8201" max="8201" width="10" style="49" customWidth="1"/>
    <col min="8202" max="8448" width="12" style="49" customWidth="1"/>
    <col min="8449" max="8449" width="17.83203125" style="49" customWidth="1"/>
    <col min="8450" max="8450" width="1.0078125" style="49" customWidth="1"/>
    <col min="8451" max="8451" width="10.33203125" style="49" customWidth="1"/>
    <col min="8452" max="8452" width="20" style="49" customWidth="1"/>
    <col min="8453" max="8453" width="12" style="49" customWidth="1"/>
    <col min="8454" max="8454" width="17" style="49" customWidth="1"/>
    <col min="8455" max="8455" width="13.83203125" style="49" customWidth="1"/>
    <col min="8456" max="8456" width="12" style="49" customWidth="1"/>
    <col min="8457" max="8457" width="10" style="49" customWidth="1"/>
    <col min="8458" max="8704" width="12" style="49" customWidth="1"/>
    <col min="8705" max="8705" width="17.83203125" style="49" customWidth="1"/>
    <col min="8706" max="8706" width="1.0078125" style="49" customWidth="1"/>
    <col min="8707" max="8707" width="10.33203125" style="49" customWidth="1"/>
    <col min="8708" max="8708" width="20" style="49" customWidth="1"/>
    <col min="8709" max="8709" width="12" style="49" customWidth="1"/>
    <col min="8710" max="8710" width="17" style="49" customWidth="1"/>
    <col min="8711" max="8711" width="13.83203125" style="49" customWidth="1"/>
    <col min="8712" max="8712" width="12" style="49" customWidth="1"/>
    <col min="8713" max="8713" width="10" style="49" customWidth="1"/>
    <col min="8714" max="8960" width="12" style="49" customWidth="1"/>
    <col min="8961" max="8961" width="17.83203125" style="49" customWidth="1"/>
    <col min="8962" max="8962" width="1.0078125" style="49" customWidth="1"/>
    <col min="8963" max="8963" width="10.33203125" style="49" customWidth="1"/>
    <col min="8964" max="8964" width="20" style="49" customWidth="1"/>
    <col min="8965" max="8965" width="12" style="49" customWidth="1"/>
    <col min="8966" max="8966" width="17" style="49" customWidth="1"/>
    <col min="8967" max="8967" width="13.83203125" style="49" customWidth="1"/>
    <col min="8968" max="8968" width="12" style="49" customWidth="1"/>
    <col min="8969" max="8969" width="10" style="49" customWidth="1"/>
    <col min="8970" max="9216" width="12" style="49" customWidth="1"/>
    <col min="9217" max="9217" width="17.83203125" style="49" customWidth="1"/>
    <col min="9218" max="9218" width="1.0078125" style="49" customWidth="1"/>
    <col min="9219" max="9219" width="10.33203125" style="49" customWidth="1"/>
    <col min="9220" max="9220" width="20" style="49" customWidth="1"/>
    <col min="9221" max="9221" width="12" style="49" customWidth="1"/>
    <col min="9222" max="9222" width="17" style="49" customWidth="1"/>
    <col min="9223" max="9223" width="13.83203125" style="49" customWidth="1"/>
    <col min="9224" max="9224" width="12" style="49" customWidth="1"/>
    <col min="9225" max="9225" width="10" style="49" customWidth="1"/>
    <col min="9226" max="9472" width="12" style="49" customWidth="1"/>
    <col min="9473" max="9473" width="17.83203125" style="49" customWidth="1"/>
    <col min="9474" max="9474" width="1.0078125" style="49" customWidth="1"/>
    <col min="9475" max="9475" width="10.33203125" style="49" customWidth="1"/>
    <col min="9476" max="9476" width="20" style="49" customWidth="1"/>
    <col min="9477" max="9477" width="12" style="49" customWidth="1"/>
    <col min="9478" max="9478" width="17" style="49" customWidth="1"/>
    <col min="9479" max="9479" width="13.83203125" style="49" customWidth="1"/>
    <col min="9480" max="9480" width="12" style="49" customWidth="1"/>
    <col min="9481" max="9481" width="10" style="49" customWidth="1"/>
    <col min="9482" max="9728" width="12" style="49" customWidth="1"/>
    <col min="9729" max="9729" width="17.83203125" style="49" customWidth="1"/>
    <col min="9730" max="9730" width="1.0078125" style="49" customWidth="1"/>
    <col min="9731" max="9731" width="10.33203125" style="49" customWidth="1"/>
    <col min="9732" max="9732" width="20" style="49" customWidth="1"/>
    <col min="9733" max="9733" width="12" style="49" customWidth="1"/>
    <col min="9734" max="9734" width="17" style="49" customWidth="1"/>
    <col min="9735" max="9735" width="13.83203125" style="49" customWidth="1"/>
    <col min="9736" max="9736" width="12" style="49" customWidth="1"/>
    <col min="9737" max="9737" width="10" style="49" customWidth="1"/>
    <col min="9738" max="9984" width="12" style="49" customWidth="1"/>
    <col min="9985" max="9985" width="17.83203125" style="49" customWidth="1"/>
    <col min="9986" max="9986" width="1.0078125" style="49" customWidth="1"/>
    <col min="9987" max="9987" width="10.33203125" style="49" customWidth="1"/>
    <col min="9988" max="9988" width="20" style="49" customWidth="1"/>
    <col min="9989" max="9989" width="12" style="49" customWidth="1"/>
    <col min="9990" max="9990" width="17" style="49" customWidth="1"/>
    <col min="9991" max="9991" width="13.83203125" style="49" customWidth="1"/>
    <col min="9992" max="9992" width="12" style="49" customWidth="1"/>
    <col min="9993" max="9993" width="10" style="49" customWidth="1"/>
    <col min="9994" max="10240" width="12" style="49" customWidth="1"/>
    <col min="10241" max="10241" width="17.83203125" style="49" customWidth="1"/>
    <col min="10242" max="10242" width="1.0078125" style="49" customWidth="1"/>
    <col min="10243" max="10243" width="10.33203125" style="49" customWidth="1"/>
    <col min="10244" max="10244" width="20" style="49" customWidth="1"/>
    <col min="10245" max="10245" width="12" style="49" customWidth="1"/>
    <col min="10246" max="10246" width="17" style="49" customWidth="1"/>
    <col min="10247" max="10247" width="13.83203125" style="49" customWidth="1"/>
    <col min="10248" max="10248" width="12" style="49" customWidth="1"/>
    <col min="10249" max="10249" width="10" style="49" customWidth="1"/>
    <col min="10250" max="10496" width="12" style="49" customWidth="1"/>
    <col min="10497" max="10497" width="17.83203125" style="49" customWidth="1"/>
    <col min="10498" max="10498" width="1.0078125" style="49" customWidth="1"/>
    <col min="10499" max="10499" width="10.33203125" style="49" customWidth="1"/>
    <col min="10500" max="10500" width="20" style="49" customWidth="1"/>
    <col min="10501" max="10501" width="12" style="49" customWidth="1"/>
    <col min="10502" max="10502" width="17" style="49" customWidth="1"/>
    <col min="10503" max="10503" width="13.83203125" style="49" customWidth="1"/>
    <col min="10504" max="10504" width="12" style="49" customWidth="1"/>
    <col min="10505" max="10505" width="10" style="49" customWidth="1"/>
    <col min="10506" max="10752" width="12" style="49" customWidth="1"/>
    <col min="10753" max="10753" width="17.83203125" style="49" customWidth="1"/>
    <col min="10754" max="10754" width="1.0078125" style="49" customWidth="1"/>
    <col min="10755" max="10755" width="10.33203125" style="49" customWidth="1"/>
    <col min="10756" max="10756" width="20" style="49" customWidth="1"/>
    <col min="10757" max="10757" width="12" style="49" customWidth="1"/>
    <col min="10758" max="10758" width="17" style="49" customWidth="1"/>
    <col min="10759" max="10759" width="13.83203125" style="49" customWidth="1"/>
    <col min="10760" max="10760" width="12" style="49" customWidth="1"/>
    <col min="10761" max="10761" width="10" style="49" customWidth="1"/>
    <col min="10762" max="11008" width="12" style="49" customWidth="1"/>
    <col min="11009" max="11009" width="17.83203125" style="49" customWidth="1"/>
    <col min="11010" max="11010" width="1.0078125" style="49" customWidth="1"/>
    <col min="11011" max="11011" width="10.33203125" style="49" customWidth="1"/>
    <col min="11012" max="11012" width="20" style="49" customWidth="1"/>
    <col min="11013" max="11013" width="12" style="49" customWidth="1"/>
    <col min="11014" max="11014" width="17" style="49" customWidth="1"/>
    <col min="11015" max="11015" width="13.83203125" style="49" customWidth="1"/>
    <col min="11016" max="11016" width="12" style="49" customWidth="1"/>
    <col min="11017" max="11017" width="10" style="49" customWidth="1"/>
    <col min="11018" max="11264" width="12" style="49" customWidth="1"/>
    <col min="11265" max="11265" width="17.83203125" style="49" customWidth="1"/>
    <col min="11266" max="11266" width="1.0078125" style="49" customWidth="1"/>
    <col min="11267" max="11267" width="10.33203125" style="49" customWidth="1"/>
    <col min="11268" max="11268" width="20" style="49" customWidth="1"/>
    <col min="11269" max="11269" width="12" style="49" customWidth="1"/>
    <col min="11270" max="11270" width="17" style="49" customWidth="1"/>
    <col min="11271" max="11271" width="13.83203125" style="49" customWidth="1"/>
    <col min="11272" max="11272" width="12" style="49" customWidth="1"/>
    <col min="11273" max="11273" width="10" style="49" customWidth="1"/>
    <col min="11274" max="11520" width="12" style="49" customWidth="1"/>
    <col min="11521" max="11521" width="17.83203125" style="49" customWidth="1"/>
    <col min="11522" max="11522" width="1.0078125" style="49" customWidth="1"/>
    <col min="11523" max="11523" width="10.33203125" style="49" customWidth="1"/>
    <col min="11524" max="11524" width="20" style="49" customWidth="1"/>
    <col min="11525" max="11525" width="12" style="49" customWidth="1"/>
    <col min="11526" max="11526" width="17" style="49" customWidth="1"/>
    <col min="11527" max="11527" width="13.83203125" style="49" customWidth="1"/>
    <col min="11528" max="11528" width="12" style="49" customWidth="1"/>
    <col min="11529" max="11529" width="10" style="49" customWidth="1"/>
    <col min="11530" max="11776" width="12" style="49" customWidth="1"/>
    <col min="11777" max="11777" width="17.83203125" style="49" customWidth="1"/>
    <col min="11778" max="11778" width="1.0078125" style="49" customWidth="1"/>
    <col min="11779" max="11779" width="10.33203125" style="49" customWidth="1"/>
    <col min="11780" max="11780" width="20" style="49" customWidth="1"/>
    <col min="11781" max="11781" width="12" style="49" customWidth="1"/>
    <col min="11782" max="11782" width="17" style="49" customWidth="1"/>
    <col min="11783" max="11783" width="13.83203125" style="49" customWidth="1"/>
    <col min="11784" max="11784" width="12" style="49" customWidth="1"/>
    <col min="11785" max="11785" width="10" style="49" customWidth="1"/>
    <col min="11786" max="12032" width="12" style="49" customWidth="1"/>
    <col min="12033" max="12033" width="17.83203125" style="49" customWidth="1"/>
    <col min="12034" max="12034" width="1.0078125" style="49" customWidth="1"/>
    <col min="12035" max="12035" width="10.33203125" style="49" customWidth="1"/>
    <col min="12036" max="12036" width="20" style="49" customWidth="1"/>
    <col min="12037" max="12037" width="12" style="49" customWidth="1"/>
    <col min="12038" max="12038" width="17" style="49" customWidth="1"/>
    <col min="12039" max="12039" width="13.83203125" style="49" customWidth="1"/>
    <col min="12040" max="12040" width="12" style="49" customWidth="1"/>
    <col min="12041" max="12041" width="10" style="49" customWidth="1"/>
    <col min="12042" max="12288" width="12" style="49" customWidth="1"/>
    <col min="12289" max="12289" width="17.83203125" style="49" customWidth="1"/>
    <col min="12290" max="12290" width="1.0078125" style="49" customWidth="1"/>
    <col min="12291" max="12291" width="10.33203125" style="49" customWidth="1"/>
    <col min="12292" max="12292" width="20" style="49" customWidth="1"/>
    <col min="12293" max="12293" width="12" style="49" customWidth="1"/>
    <col min="12294" max="12294" width="17" style="49" customWidth="1"/>
    <col min="12295" max="12295" width="13.83203125" style="49" customWidth="1"/>
    <col min="12296" max="12296" width="12" style="49" customWidth="1"/>
    <col min="12297" max="12297" width="10" style="49" customWidth="1"/>
    <col min="12298" max="12544" width="12" style="49" customWidth="1"/>
    <col min="12545" max="12545" width="17.83203125" style="49" customWidth="1"/>
    <col min="12546" max="12546" width="1.0078125" style="49" customWidth="1"/>
    <col min="12547" max="12547" width="10.33203125" style="49" customWidth="1"/>
    <col min="12548" max="12548" width="20" style="49" customWidth="1"/>
    <col min="12549" max="12549" width="12" style="49" customWidth="1"/>
    <col min="12550" max="12550" width="17" style="49" customWidth="1"/>
    <col min="12551" max="12551" width="13.83203125" style="49" customWidth="1"/>
    <col min="12552" max="12552" width="12" style="49" customWidth="1"/>
    <col min="12553" max="12553" width="10" style="49" customWidth="1"/>
    <col min="12554" max="12800" width="12" style="49" customWidth="1"/>
    <col min="12801" max="12801" width="17.83203125" style="49" customWidth="1"/>
    <col min="12802" max="12802" width="1.0078125" style="49" customWidth="1"/>
    <col min="12803" max="12803" width="10.33203125" style="49" customWidth="1"/>
    <col min="12804" max="12804" width="20" style="49" customWidth="1"/>
    <col min="12805" max="12805" width="12" style="49" customWidth="1"/>
    <col min="12806" max="12806" width="17" style="49" customWidth="1"/>
    <col min="12807" max="12807" width="13.83203125" style="49" customWidth="1"/>
    <col min="12808" max="12808" width="12" style="49" customWidth="1"/>
    <col min="12809" max="12809" width="10" style="49" customWidth="1"/>
    <col min="12810" max="13056" width="12" style="49" customWidth="1"/>
    <col min="13057" max="13057" width="17.83203125" style="49" customWidth="1"/>
    <col min="13058" max="13058" width="1.0078125" style="49" customWidth="1"/>
    <col min="13059" max="13059" width="10.33203125" style="49" customWidth="1"/>
    <col min="13060" max="13060" width="20" style="49" customWidth="1"/>
    <col min="13061" max="13061" width="12" style="49" customWidth="1"/>
    <col min="13062" max="13062" width="17" style="49" customWidth="1"/>
    <col min="13063" max="13063" width="13.83203125" style="49" customWidth="1"/>
    <col min="13064" max="13064" width="12" style="49" customWidth="1"/>
    <col min="13065" max="13065" width="10" style="49" customWidth="1"/>
    <col min="13066" max="13312" width="12" style="49" customWidth="1"/>
    <col min="13313" max="13313" width="17.83203125" style="49" customWidth="1"/>
    <col min="13314" max="13314" width="1.0078125" style="49" customWidth="1"/>
    <col min="13315" max="13315" width="10.33203125" style="49" customWidth="1"/>
    <col min="13316" max="13316" width="20" style="49" customWidth="1"/>
    <col min="13317" max="13317" width="12" style="49" customWidth="1"/>
    <col min="13318" max="13318" width="17" style="49" customWidth="1"/>
    <col min="13319" max="13319" width="13.83203125" style="49" customWidth="1"/>
    <col min="13320" max="13320" width="12" style="49" customWidth="1"/>
    <col min="13321" max="13321" width="10" style="49" customWidth="1"/>
    <col min="13322" max="13568" width="12" style="49" customWidth="1"/>
    <col min="13569" max="13569" width="17.83203125" style="49" customWidth="1"/>
    <col min="13570" max="13570" width="1.0078125" style="49" customWidth="1"/>
    <col min="13571" max="13571" width="10.33203125" style="49" customWidth="1"/>
    <col min="13572" max="13572" width="20" style="49" customWidth="1"/>
    <col min="13573" max="13573" width="12" style="49" customWidth="1"/>
    <col min="13574" max="13574" width="17" style="49" customWidth="1"/>
    <col min="13575" max="13575" width="13.83203125" style="49" customWidth="1"/>
    <col min="13576" max="13576" width="12" style="49" customWidth="1"/>
    <col min="13577" max="13577" width="10" style="49" customWidth="1"/>
    <col min="13578" max="13824" width="12" style="49" customWidth="1"/>
    <col min="13825" max="13825" width="17.83203125" style="49" customWidth="1"/>
    <col min="13826" max="13826" width="1.0078125" style="49" customWidth="1"/>
    <col min="13827" max="13827" width="10.33203125" style="49" customWidth="1"/>
    <col min="13828" max="13828" width="20" style="49" customWidth="1"/>
    <col min="13829" max="13829" width="12" style="49" customWidth="1"/>
    <col min="13830" max="13830" width="17" style="49" customWidth="1"/>
    <col min="13831" max="13831" width="13.83203125" style="49" customWidth="1"/>
    <col min="13832" max="13832" width="12" style="49" customWidth="1"/>
    <col min="13833" max="13833" width="10" style="49" customWidth="1"/>
    <col min="13834" max="14080" width="12" style="49" customWidth="1"/>
    <col min="14081" max="14081" width="17.83203125" style="49" customWidth="1"/>
    <col min="14082" max="14082" width="1.0078125" style="49" customWidth="1"/>
    <col min="14083" max="14083" width="10.33203125" style="49" customWidth="1"/>
    <col min="14084" max="14084" width="20" style="49" customWidth="1"/>
    <col min="14085" max="14085" width="12" style="49" customWidth="1"/>
    <col min="14086" max="14086" width="17" style="49" customWidth="1"/>
    <col min="14087" max="14087" width="13.83203125" style="49" customWidth="1"/>
    <col min="14088" max="14088" width="12" style="49" customWidth="1"/>
    <col min="14089" max="14089" width="10" style="49" customWidth="1"/>
    <col min="14090" max="14336" width="12" style="49" customWidth="1"/>
    <col min="14337" max="14337" width="17.83203125" style="49" customWidth="1"/>
    <col min="14338" max="14338" width="1.0078125" style="49" customWidth="1"/>
    <col min="14339" max="14339" width="10.33203125" style="49" customWidth="1"/>
    <col min="14340" max="14340" width="20" style="49" customWidth="1"/>
    <col min="14341" max="14341" width="12" style="49" customWidth="1"/>
    <col min="14342" max="14342" width="17" style="49" customWidth="1"/>
    <col min="14343" max="14343" width="13.83203125" style="49" customWidth="1"/>
    <col min="14344" max="14344" width="12" style="49" customWidth="1"/>
    <col min="14345" max="14345" width="10" style="49" customWidth="1"/>
    <col min="14346" max="14592" width="12" style="49" customWidth="1"/>
    <col min="14593" max="14593" width="17.83203125" style="49" customWidth="1"/>
    <col min="14594" max="14594" width="1.0078125" style="49" customWidth="1"/>
    <col min="14595" max="14595" width="10.33203125" style="49" customWidth="1"/>
    <col min="14596" max="14596" width="20" style="49" customWidth="1"/>
    <col min="14597" max="14597" width="12" style="49" customWidth="1"/>
    <col min="14598" max="14598" width="17" style="49" customWidth="1"/>
    <col min="14599" max="14599" width="13.83203125" style="49" customWidth="1"/>
    <col min="14600" max="14600" width="12" style="49" customWidth="1"/>
    <col min="14601" max="14601" width="10" style="49" customWidth="1"/>
    <col min="14602" max="14848" width="12" style="49" customWidth="1"/>
    <col min="14849" max="14849" width="17.83203125" style="49" customWidth="1"/>
    <col min="14850" max="14850" width="1.0078125" style="49" customWidth="1"/>
    <col min="14851" max="14851" width="10.33203125" style="49" customWidth="1"/>
    <col min="14852" max="14852" width="20" style="49" customWidth="1"/>
    <col min="14853" max="14853" width="12" style="49" customWidth="1"/>
    <col min="14854" max="14854" width="17" style="49" customWidth="1"/>
    <col min="14855" max="14855" width="13.83203125" style="49" customWidth="1"/>
    <col min="14856" max="14856" width="12" style="49" customWidth="1"/>
    <col min="14857" max="14857" width="10" style="49" customWidth="1"/>
    <col min="14858" max="15104" width="12" style="49" customWidth="1"/>
    <col min="15105" max="15105" width="17.83203125" style="49" customWidth="1"/>
    <col min="15106" max="15106" width="1.0078125" style="49" customWidth="1"/>
    <col min="15107" max="15107" width="10.33203125" style="49" customWidth="1"/>
    <col min="15108" max="15108" width="20" style="49" customWidth="1"/>
    <col min="15109" max="15109" width="12" style="49" customWidth="1"/>
    <col min="15110" max="15110" width="17" style="49" customWidth="1"/>
    <col min="15111" max="15111" width="13.83203125" style="49" customWidth="1"/>
    <col min="15112" max="15112" width="12" style="49" customWidth="1"/>
    <col min="15113" max="15113" width="10" style="49" customWidth="1"/>
    <col min="15114" max="15360" width="12" style="49" customWidth="1"/>
    <col min="15361" max="15361" width="17.83203125" style="49" customWidth="1"/>
    <col min="15362" max="15362" width="1.0078125" style="49" customWidth="1"/>
    <col min="15363" max="15363" width="10.33203125" style="49" customWidth="1"/>
    <col min="15364" max="15364" width="20" style="49" customWidth="1"/>
    <col min="15365" max="15365" width="12" style="49" customWidth="1"/>
    <col min="15366" max="15366" width="17" style="49" customWidth="1"/>
    <col min="15367" max="15367" width="13.83203125" style="49" customWidth="1"/>
    <col min="15368" max="15368" width="12" style="49" customWidth="1"/>
    <col min="15369" max="15369" width="10" style="49" customWidth="1"/>
    <col min="15370" max="15616" width="12" style="49" customWidth="1"/>
    <col min="15617" max="15617" width="17.83203125" style="49" customWidth="1"/>
    <col min="15618" max="15618" width="1.0078125" style="49" customWidth="1"/>
    <col min="15619" max="15619" width="10.33203125" style="49" customWidth="1"/>
    <col min="15620" max="15620" width="20" style="49" customWidth="1"/>
    <col min="15621" max="15621" width="12" style="49" customWidth="1"/>
    <col min="15622" max="15622" width="17" style="49" customWidth="1"/>
    <col min="15623" max="15623" width="13.83203125" style="49" customWidth="1"/>
    <col min="15624" max="15624" width="12" style="49" customWidth="1"/>
    <col min="15625" max="15625" width="10" style="49" customWidth="1"/>
    <col min="15626" max="15872" width="12" style="49" customWidth="1"/>
    <col min="15873" max="15873" width="17.83203125" style="49" customWidth="1"/>
    <col min="15874" max="15874" width="1.0078125" style="49" customWidth="1"/>
    <col min="15875" max="15875" width="10.33203125" style="49" customWidth="1"/>
    <col min="15876" max="15876" width="20" style="49" customWidth="1"/>
    <col min="15877" max="15877" width="12" style="49" customWidth="1"/>
    <col min="15878" max="15878" width="17" style="49" customWidth="1"/>
    <col min="15879" max="15879" width="13.83203125" style="49" customWidth="1"/>
    <col min="15880" max="15880" width="12" style="49" customWidth="1"/>
    <col min="15881" max="15881" width="10" style="49" customWidth="1"/>
    <col min="15882" max="16128" width="12" style="49" customWidth="1"/>
    <col min="16129" max="16129" width="17.83203125" style="49" customWidth="1"/>
    <col min="16130" max="16130" width="1.0078125" style="49" customWidth="1"/>
    <col min="16131" max="16131" width="10.33203125" style="49" customWidth="1"/>
    <col min="16132" max="16132" width="20" style="49" customWidth="1"/>
    <col min="16133" max="16133" width="12" style="49" customWidth="1"/>
    <col min="16134" max="16134" width="17" style="49" customWidth="1"/>
    <col min="16135" max="16135" width="13.83203125" style="49" customWidth="1"/>
    <col min="16136" max="16136" width="12" style="49" customWidth="1"/>
    <col min="16137" max="16137" width="10" style="49" customWidth="1"/>
    <col min="16138" max="16384" width="12" style="49" customWidth="1"/>
  </cols>
  <sheetData>
    <row r="1" spans="1:9" ht="18">
      <c r="A1" s="364" t="s">
        <v>435</v>
      </c>
      <c r="B1" s="364"/>
      <c r="C1" s="364"/>
      <c r="D1" s="364"/>
      <c r="E1" s="364"/>
      <c r="F1" s="364"/>
      <c r="G1" s="364"/>
      <c r="H1" s="364"/>
      <c r="I1" s="364"/>
    </row>
    <row r="2" spans="1:7" ht="12.75">
      <c r="A2" s="50"/>
      <c r="B2" s="50"/>
      <c r="C2" s="50"/>
      <c r="D2" s="50"/>
      <c r="E2" s="50"/>
      <c r="F2" s="50"/>
      <c r="G2" s="50"/>
    </row>
    <row r="3" spans="1:9" ht="13.5">
      <c r="A3" s="365" t="s">
        <v>85</v>
      </c>
      <c r="B3" s="365"/>
      <c r="C3" s="365"/>
      <c r="D3" s="365"/>
      <c r="E3" s="365"/>
      <c r="F3" s="365"/>
      <c r="G3" s="365"/>
      <c r="H3" s="365"/>
      <c r="I3" s="365"/>
    </row>
    <row r="4" spans="1:9" ht="13.5">
      <c r="A4" s="365"/>
      <c r="B4" s="365"/>
      <c r="C4" s="365"/>
      <c r="D4" s="365"/>
      <c r="E4" s="365"/>
      <c r="F4" s="365"/>
      <c r="G4" s="365"/>
      <c r="H4" s="365"/>
      <c r="I4" s="365"/>
    </row>
    <row r="5" spans="1:7" ht="12.75">
      <c r="A5" s="50"/>
      <c r="B5" s="50"/>
      <c r="C5" s="50"/>
      <c r="D5" s="50"/>
      <c r="E5" s="50"/>
      <c r="F5" s="50"/>
      <c r="G5" s="50"/>
    </row>
    <row r="6" spans="1:9" ht="15">
      <c r="A6" s="366" t="s">
        <v>86</v>
      </c>
      <c r="B6" s="366"/>
      <c r="C6" s="366"/>
      <c r="D6" s="366"/>
      <c r="E6" s="366"/>
      <c r="F6" s="366"/>
      <c r="G6" s="366"/>
      <c r="H6" s="366"/>
      <c r="I6" s="366"/>
    </row>
    <row r="7" spans="1:9" ht="8.25" customHeight="1">
      <c r="A7" s="51"/>
      <c r="B7" s="51"/>
      <c r="C7" s="51"/>
      <c r="D7" s="51"/>
      <c r="E7" s="51"/>
      <c r="F7" s="51"/>
      <c r="G7" s="51"/>
      <c r="H7" s="51"/>
      <c r="I7" s="51"/>
    </row>
    <row r="8" spans="1:9" ht="13.5">
      <c r="A8" s="367" t="s">
        <v>434</v>
      </c>
      <c r="B8" s="367"/>
      <c r="C8" s="367"/>
      <c r="D8" s="367"/>
      <c r="E8" s="367"/>
      <c r="F8" s="367"/>
      <c r="G8" s="367"/>
      <c r="H8" s="367"/>
      <c r="I8" s="367"/>
    </row>
    <row r="9" spans="1:9" ht="0.75" customHeight="1">
      <c r="A9" s="368"/>
      <c r="B9" s="368"/>
      <c r="C9" s="368"/>
      <c r="D9" s="368"/>
      <c r="E9" s="368"/>
      <c r="F9" s="368"/>
      <c r="G9" s="368"/>
      <c r="H9" s="368"/>
      <c r="I9" s="368"/>
    </row>
    <row r="10" spans="1:9" ht="5.25" customHeight="1">
      <c r="A10" s="361"/>
      <c r="B10" s="361"/>
      <c r="C10" s="361"/>
      <c r="D10" s="361"/>
      <c r="E10" s="361"/>
      <c r="F10" s="361"/>
      <c r="G10" s="361"/>
      <c r="H10" s="361"/>
      <c r="I10" s="361"/>
    </row>
    <row r="11" spans="2:7" ht="5.25" customHeight="1">
      <c r="B11" s="52"/>
      <c r="D11" s="53"/>
      <c r="E11" s="53"/>
      <c r="F11" s="53"/>
      <c r="G11" s="53"/>
    </row>
    <row r="12" spans="1:7" ht="13.5">
      <c r="A12" s="54" t="s">
        <v>87</v>
      </c>
      <c r="B12" s="55"/>
      <c r="C12" s="56" t="s">
        <v>111</v>
      </c>
      <c r="D12" s="57"/>
      <c r="E12" s="57"/>
      <c r="F12" s="57"/>
      <c r="G12" s="57"/>
    </row>
    <row r="13" spans="1:7" ht="13.5">
      <c r="A13" s="54"/>
      <c r="B13" s="55"/>
      <c r="C13" s="56" t="s">
        <v>112</v>
      </c>
      <c r="D13" s="57"/>
      <c r="E13" s="57"/>
      <c r="F13" s="57"/>
      <c r="G13" s="57"/>
    </row>
    <row r="14" spans="1:7" ht="13.5">
      <c r="A14" s="54"/>
      <c r="B14" s="55"/>
      <c r="C14" s="56" t="s">
        <v>113</v>
      </c>
      <c r="D14" s="57"/>
      <c r="E14" s="57"/>
      <c r="F14" s="57"/>
      <c r="G14" s="57"/>
    </row>
    <row r="15" spans="1:7" ht="13.5">
      <c r="A15" s="54"/>
      <c r="B15" s="55"/>
      <c r="C15" s="56" t="s">
        <v>114</v>
      </c>
      <c r="D15" s="57"/>
      <c r="E15" s="57"/>
      <c r="F15" s="57"/>
      <c r="G15" s="57"/>
    </row>
    <row r="16" spans="1:9" ht="12.75">
      <c r="A16" s="58"/>
      <c r="B16" s="59"/>
      <c r="C16" s="60"/>
      <c r="D16" s="61"/>
      <c r="E16" s="61"/>
      <c r="F16" s="61"/>
      <c r="G16" s="61"/>
      <c r="H16" s="61"/>
      <c r="I16" s="61"/>
    </row>
    <row r="17" spans="1:8" ht="5.25" customHeight="1">
      <c r="A17" s="54"/>
      <c r="B17" s="52"/>
      <c r="C17" s="62"/>
      <c r="D17" s="57"/>
      <c r="E17" s="57"/>
      <c r="F17" s="57"/>
      <c r="G17" s="57"/>
      <c r="H17" s="57"/>
    </row>
    <row r="18" spans="1:7" ht="12.75">
      <c r="A18" s="54" t="s">
        <v>88</v>
      </c>
      <c r="B18" s="55"/>
      <c r="D18" s="57"/>
      <c r="E18" s="57"/>
      <c r="F18" s="57"/>
      <c r="G18" s="57"/>
    </row>
    <row r="19" spans="1:7" ht="13.5">
      <c r="A19" s="54"/>
      <c r="B19" s="55"/>
      <c r="C19" s="63" t="s">
        <v>393</v>
      </c>
      <c r="D19" s="57"/>
      <c r="E19" s="57"/>
      <c r="F19" s="57"/>
      <c r="G19" s="57"/>
    </row>
    <row r="20" spans="1:7" ht="13.5">
      <c r="A20" s="54"/>
      <c r="B20" s="55"/>
      <c r="C20" s="63" t="s">
        <v>89</v>
      </c>
      <c r="D20" s="57"/>
      <c r="E20" s="57"/>
      <c r="F20" s="57"/>
      <c r="G20" s="57"/>
    </row>
    <row r="21" spans="1:8" ht="13.5">
      <c r="A21" s="54"/>
      <c r="B21" s="55"/>
      <c r="C21" s="63" t="s">
        <v>90</v>
      </c>
      <c r="D21" s="57"/>
      <c r="E21" s="57"/>
      <c r="F21" s="57"/>
      <c r="G21" s="57"/>
      <c r="H21" s="57"/>
    </row>
    <row r="22" spans="1:9" ht="5.25" customHeight="1">
      <c r="A22" s="58"/>
      <c r="B22" s="59"/>
      <c r="C22" s="64"/>
      <c r="D22" s="61"/>
      <c r="E22" s="61"/>
      <c r="F22" s="61"/>
      <c r="G22" s="61"/>
      <c r="H22" s="61"/>
      <c r="I22" s="61"/>
    </row>
    <row r="23" spans="1:8" ht="5.25" customHeight="1">
      <c r="A23" s="54"/>
      <c r="B23" s="55"/>
      <c r="C23" s="62"/>
      <c r="D23" s="57"/>
      <c r="E23" s="57"/>
      <c r="F23" s="57"/>
      <c r="G23" s="57"/>
      <c r="H23" s="57"/>
    </row>
    <row r="24" spans="1:8" ht="14.25" customHeight="1">
      <c r="A24" s="54" t="s">
        <v>91</v>
      </c>
      <c r="B24" s="55"/>
      <c r="C24" s="362" t="s">
        <v>92</v>
      </c>
      <c r="D24" s="362"/>
      <c r="E24" s="362"/>
      <c r="F24" s="57"/>
      <c r="G24" s="57"/>
      <c r="H24" s="57"/>
    </row>
    <row r="25" spans="1:8" ht="12.75">
      <c r="A25" s="54" t="s">
        <v>93</v>
      </c>
      <c r="B25" s="55"/>
      <c r="C25" s="362"/>
      <c r="D25" s="362"/>
      <c r="E25" s="362"/>
      <c r="F25" s="57"/>
      <c r="G25" s="57"/>
      <c r="H25" s="57"/>
    </row>
    <row r="26" spans="1:9" ht="7.5" customHeight="1">
      <c r="A26" s="58"/>
      <c r="B26" s="59"/>
      <c r="C26" s="60"/>
      <c r="D26" s="61"/>
      <c r="E26" s="61"/>
      <c r="F26" s="61"/>
      <c r="G26" s="61"/>
      <c r="H26" s="61"/>
      <c r="I26" s="61"/>
    </row>
    <row r="27" spans="1:8" ht="5.25" customHeight="1">
      <c r="A27" s="54"/>
      <c r="B27" s="55"/>
      <c r="C27" s="62"/>
      <c r="D27" s="57"/>
      <c r="E27" s="57"/>
      <c r="F27" s="57"/>
      <c r="G27" s="57"/>
      <c r="H27" s="57"/>
    </row>
    <row r="28" spans="1:7" ht="14.25" customHeight="1">
      <c r="A28" s="54" t="s">
        <v>94</v>
      </c>
      <c r="B28" s="55"/>
      <c r="C28" s="363" t="s">
        <v>92</v>
      </c>
      <c r="D28" s="363"/>
      <c r="E28" s="363"/>
      <c r="F28" s="363"/>
      <c r="G28" s="57"/>
    </row>
    <row r="29" spans="1:7" ht="12.75">
      <c r="A29" s="54" t="s">
        <v>95</v>
      </c>
      <c r="B29" s="55"/>
      <c r="C29" s="363"/>
      <c r="D29" s="363"/>
      <c r="E29" s="363"/>
      <c r="F29" s="363"/>
      <c r="G29" s="57"/>
    </row>
    <row r="30" spans="1:9" ht="7.5" customHeight="1">
      <c r="A30" s="58"/>
      <c r="B30" s="59"/>
      <c r="C30" s="60"/>
      <c r="D30" s="61"/>
      <c r="E30" s="61"/>
      <c r="F30" s="61"/>
      <c r="G30" s="61"/>
      <c r="H30" s="61"/>
      <c r="I30" s="61"/>
    </row>
    <row r="31" spans="1:8" ht="5.25" customHeight="1">
      <c r="A31" s="54"/>
      <c r="B31" s="55"/>
      <c r="C31" s="62"/>
      <c r="D31" s="57"/>
      <c r="E31" s="57"/>
      <c r="F31" s="57"/>
      <c r="G31" s="57"/>
      <c r="H31" s="57"/>
    </row>
    <row r="32" spans="1:7" ht="13.5">
      <c r="A32" s="54" t="s">
        <v>96</v>
      </c>
      <c r="B32" s="55"/>
      <c r="C32" s="65" t="s">
        <v>97</v>
      </c>
      <c r="D32" s="57"/>
      <c r="E32" s="57"/>
      <c r="F32" s="57"/>
      <c r="G32" s="57"/>
    </row>
    <row r="33" spans="1:7" ht="13.5">
      <c r="A33" s="54" t="s">
        <v>98</v>
      </c>
      <c r="B33" s="55"/>
      <c r="C33" s="65" t="s">
        <v>99</v>
      </c>
      <c r="D33" s="57"/>
      <c r="E33" s="57"/>
      <c r="F33" s="57"/>
      <c r="G33" s="57"/>
    </row>
    <row r="34" spans="1:7" ht="13.5">
      <c r="A34" s="54" t="s">
        <v>100</v>
      </c>
      <c r="B34" s="55"/>
      <c r="C34" s="65" t="s">
        <v>101</v>
      </c>
      <c r="D34" s="57"/>
      <c r="E34" s="57"/>
      <c r="F34" s="57"/>
      <c r="G34" s="57"/>
    </row>
    <row r="35" spans="1:7" ht="13.5">
      <c r="A35" s="54"/>
      <c r="B35" s="55"/>
      <c r="C35" s="65" t="s">
        <v>102</v>
      </c>
      <c r="D35" s="57"/>
      <c r="E35" s="57"/>
      <c r="F35" s="57"/>
      <c r="G35" s="57"/>
    </row>
    <row r="36" spans="2:7" ht="13.5">
      <c r="B36" s="55"/>
      <c r="C36" s="65" t="s">
        <v>103</v>
      </c>
      <c r="D36" s="57"/>
      <c r="E36" s="57"/>
      <c r="F36" s="57"/>
      <c r="G36" s="57"/>
    </row>
    <row r="37" spans="1:9" ht="13.5">
      <c r="A37" s="58"/>
      <c r="B37" s="59"/>
      <c r="C37" s="66"/>
      <c r="D37" s="61"/>
      <c r="E37" s="61"/>
      <c r="F37" s="61"/>
      <c r="G37" s="61"/>
      <c r="H37" s="61"/>
      <c r="I37" s="61"/>
    </row>
    <row r="38" spans="1:8" ht="5.25" customHeight="1">
      <c r="A38" s="54"/>
      <c r="B38" s="55"/>
      <c r="C38" s="62"/>
      <c r="D38" s="57"/>
      <c r="E38" s="57"/>
      <c r="F38" s="57"/>
      <c r="G38" s="57"/>
      <c r="H38" s="57"/>
    </row>
    <row r="39" spans="1:7" ht="12.75">
      <c r="A39" s="54" t="s">
        <v>104</v>
      </c>
      <c r="B39" s="67"/>
      <c r="D39" s="57"/>
      <c r="E39" s="57"/>
      <c r="F39" s="57"/>
      <c r="G39" s="57"/>
    </row>
    <row r="40" spans="1:7" ht="13.5">
      <c r="A40" s="54" t="s">
        <v>105</v>
      </c>
      <c r="B40" s="55"/>
      <c r="C40" s="75" t="s">
        <v>115</v>
      </c>
      <c r="D40" s="57"/>
      <c r="E40" s="57"/>
      <c r="F40" s="57"/>
      <c r="G40" s="57"/>
    </row>
    <row r="41" spans="1:7" ht="12.75">
      <c r="A41" s="54" t="s">
        <v>106</v>
      </c>
      <c r="B41" s="55"/>
      <c r="C41" s="68"/>
      <c r="D41" s="57"/>
      <c r="E41" s="57"/>
      <c r="F41" s="57"/>
      <c r="G41" s="57"/>
    </row>
    <row r="42" spans="1:9" ht="2.25" customHeight="1">
      <c r="A42" s="58"/>
      <c r="B42" s="59"/>
      <c r="C42" s="60"/>
      <c r="D42" s="61"/>
      <c r="E42" s="61"/>
      <c r="F42" s="61"/>
      <c r="G42" s="61"/>
      <c r="H42" s="61"/>
      <c r="I42" s="61"/>
    </row>
    <row r="43" spans="1:8" ht="5.25" customHeight="1">
      <c r="A43" s="54"/>
      <c r="B43" s="69"/>
      <c r="C43" s="62"/>
      <c r="D43" s="57"/>
      <c r="E43" s="57"/>
      <c r="F43" s="57"/>
      <c r="G43" s="57"/>
      <c r="H43" s="57"/>
    </row>
    <row r="44" spans="1:7" ht="13.5">
      <c r="A44" s="54" t="s">
        <v>107</v>
      </c>
      <c r="B44" s="70"/>
      <c r="C44" s="63"/>
      <c r="D44" s="57"/>
      <c r="E44" s="57"/>
      <c r="F44" s="57"/>
      <c r="G44" s="57"/>
    </row>
    <row r="45" spans="1:7" ht="13.5">
      <c r="A45" s="54" t="s">
        <v>108</v>
      </c>
      <c r="B45" s="71"/>
      <c r="C45" s="63" t="s">
        <v>109</v>
      </c>
      <c r="D45" s="57"/>
      <c r="E45" s="57"/>
      <c r="F45" s="57"/>
      <c r="G45" s="57"/>
    </row>
    <row r="46" spans="1:7" ht="13.5">
      <c r="A46" s="57"/>
      <c r="B46" s="67"/>
      <c r="C46" s="72" t="s">
        <v>110</v>
      </c>
      <c r="D46" s="57"/>
      <c r="E46" s="57"/>
      <c r="F46" s="57"/>
      <c r="G46" s="57"/>
    </row>
    <row r="47" spans="1:7" ht="13.5">
      <c r="A47" s="57"/>
      <c r="B47" s="67"/>
      <c r="C47" s="63"/>
      <c r="D47" s="57"/>
      <c r="E47" s="57"/>
      <c r="F47" s="57"/>
      <c r="G47" s="57"/>
    </row>
    <row r="48" spans="1:7" ht="13.5">
      <c r="A48" s="57"/>
      <c r="B48" s="67"/>
      <c r="C48" s="63"/>
      <c r="D48" s="57"/>
      <c r="E48" s="57"/>
      <c r="F48" s="57"/>
      <c r="G48" s="57"/>
    </row>
    <row r="49" spans="1:7" ht="13.5">
      <c r="A49" s="57"/>
      <c r="B49" s="67"/>
      <c r="C49" s="63"/>
      <c r="D49" s="57"/>
      <c r="E49" s="57"/>
      <c r="F49" s="57"/>
      <c r="G49" s="57"/>
    </row>
    <row r="50" spans="1:7" ht="13.5">
      <c r="A50" s="57"/>
      <c r="B50" s="67"/>
      <c r="C50" s="73"/>
      <c r="D50" s="57"/>
      <c r="E50" s="57"/>
      <c r="F50" s="57"/>
      <c r="G50" s="57"/>
    </row>
    <row r="51" spans="1:7" ht="13.5">
      <c r="A51" s="57"/>
      <c r="B51" s="67"/>
      <c r="C51" s="73"/>
      <c r="D51" s="57"/>
      <c r="E51" s="57"/>
      <c r="F51" s="57"/>
      <c r="G51" s="57"/>
    </row>
    <row r="52" spans="1:7" ht="13.5">
      <c r="A52" s="57"/>
      <c r="B52" s="67"/>
      <c r="C52" s="63"/>
      <c r="D52" s="57"/>
      <c r="E52" s="57"/>
      <c r="F52" s="57"/>
      <c r="G52" s="57"/>
    </row>
    <row r="53" spans="1:7" ht="13.5">
      <c r="A53" s="57"/>
      <c r="B53" s="67"/>
      <c r="C53" s="63"/>
      <c r="D53" s="57"/>
      <c r="E53" s="57"/>
      <c r="F53" s="57"/>
      <c r="G53" s="57"/>
    </row>
    <row r="54" spans="1:7" ht="13.5">
      <c r="A54" s="57"/>
      <c r="B54" s="67"/>
      <c r="C54" s="63"/>
      <c r="D54" s="57"/>
      <c r="E54" s="57"/>
      <c r="F54" s="57"/>
      <c r="G54" s="57"/>
    </row>
    <row r="55" spans="1:7" ht="13.5">
      <c r="A55" s="57"/>
      <c r="B55" s="67"/>
      <c r="C55" s="63"/>
      <c r="D55" s="57"/>
      <c r="E55" s="57"/>
      <c r="F55" s="57"/>
      <c r="G55" s="57"/>
    </row>
    <row r="56" spans="1:9" ht="13.5">
      <c r="A56" s="61"/>
      <c r="B56" s="74"/>
      <c r="C56" s="66"/>
      <c r="D56" s="61"/>
      <c r="E56" s="61"/>
      <c r="F56" s="61"/>
      <c r="G56" s="61"/>
      <c r="H56" s="61"/>
      <c r="I56" s="61"/>
    </row>
  </sheetData>
  <mergeCells count="9">
    <mergeCell ref="A10:I10"/>
    <mergeCell ref="C24:E25"/>
    <mergeCell ref="C28:F29"/>
    <mergeCell ref="A1:I1"/>
    <mergeCell ref="A3:I3"/>
    <mergeCell ref="A4:I4"/>
    <mergeCell ref="A6:I6"/>
    <mergeCell ref="A8:I8"/>
    <mergeCell ref="A9:I9"/>
  </mergeCells>
  <printOptions/>
  <pageMargins left="0.5" right="0.28" top="0.8" bottom="0.58" header="0.31" footer="0.34"/>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42"/>
  <sheetViews>
    <sheetView zoomScale="95" zoomScaleNormal="95" workbookViewId="0" topLeftCell="A1">
      <selection activeCell="M198" sqref="M198"/>
    </sheetView>
  </sheetViews>
  <sheetFormatPr defaultColWidth="10.66015625" defaultRowHeight="12.75"/>
  <cols>
    <col min="1" max="1" width="5" style="105" customWidth="1"/>
    <col min="2" max="2" width="4.83203125" style="105" customWidth="1"/>
    <col min="3" max="3" width="5.83203125" style="105" customWidth="1"/>
    <col min="4" max="9" width="10.66015625" style="105" customWidth="1"/>
    <col min="10" max="10" width="12.83203125" style="105" bestFit="1" customWidth="1"/>
    <col min="11" max="11" width="16.66015625" style="105" customWidth="1"/>
    <col min="12" max="12" width="14.16015625" style="107" customWidth="1"/>
    <col min="13" max="13" width="11" style="105" bestFit="1" customWidth="1"/>
    <col min="14" max="14" width="14.16015625" style="108" customWidth="1"/>
    <col min="15" max="16384" width="10.66015625" style="105" customWidth="1"/>
  </cols>
  <sheetData>
    <row r="1" spans="1:14" ht="15">
      <c r="A1" s="370" t="e">
        <f>#REF!</f>
        <v>#REF!</v>
      </c>
      <c r="B1" s="370"/>
      <c r="C1" s="370"/>
      <c r="D1" s="370"/>
      <c r="E1" s="370"/>
      <c r="F1" s="370"/>
      <c r="G1" s="370"/>
      <c r="H1" s="370"/>
      <c r="I1" s="370"/>
      <c r="J1" s="370"/>
      <c r="K1" s="370"/>
      <c r="L1" s="370"/>
      <c r="M1" s="370"/>
      <c r="N1" s="370"/>
    </row>
    <row r="2" spans="1:14" ht="15">
      <c r="A2" s="370" t="s">
        <v>249</v>
      </c>
      <c r="B2" s="370"/>
      <c r="C2" s="370"/>
      <c r="D2" s="370"/>
      <c r="E2" s="370"/>
      <c r="F2" s="370"/>
      <c r="G2" s="370"/>
      <c r="H2" s="370"/>
      <c r="I2" s="370"/>
      <c r="J2" s="370"/>
      <c r="K2" s="370"/>
      <c r="L2" s="370"/>
      <c r="M2" s="370"/>
      <c r="N2" s="370"/>
    </row>
    <row r="3" spans="1:14" ht="15">
      <c r="A3" s="370" t="e">
        <f>#REF!</f>
        <v>#REF!</v>
      </c>
      <c r="B3" s="370"/>
      <c r="C3" s="370"/>
      <c r="D3" s="370"/>
      <c r="E3" s="370"/>
      <c r="F3" s="370"/>
      <c r="G3" s="370"/>
      <c r="H3" s="370"/>
      <c r="I3" s="370"/>
      <c r="J3" s="370"/>
      <c r="K3" s="370"/>
      <c r="L3" s="370"/>
      <c r="M3" s="370"/>
      <c r="N3" s="370"/>
    </row>
    <row r="4" ht="15">
      <c r="A4" s="106"/>
    </row>
    <row r="5" spans="1:14" ht="12.75" customHeight="1">
      <c r="A5" s="109">
        <v>1</v>
      </c>
      <c r="B5" s="371" t="s">
        <v>250</v>
      </c>
      <c r="C5" s="371"/>
      <c r="D5" s="371"/>
      <c r="E5" s="371"/>
      <c r="F5" s="371"/>
      <c r="G5" s="371"/>
      <c r="H5" s="371"/>
      <c r="I5" s="371"/>
      <c r="J5" s="371"/>
      <c r="K5" s="371"/>
      <c r="L5" s="110" t="e">
        <f>+#REF!</f>
        <v>#REF!</v>
      </c>
      <c r="N5" s="111" t="e">
        <f>+L5+1</f>
        <v>#REF!</v>
      </c>
    </row>
    <row r="6" spans="1:14" ht="12.75">
      <c r="A6" s="112"/>
      <c r="B6" s="371"/>
      <c r="C6" s="371"/>
      <c r="D6" s="371"/>
      <c r="E6" s="371"/>
      <c r="F6" s="371"/>
      <c r="G6" s="371"/>
      <c r="H6" s="371"/>
      <c r="I6" s="371"/>
      <c r="J6" s="371"/>
      <c r="K6" s="371"/>
      <c r="L6" s="113"/>
      <c r="N6" s="114"/>
    </row>
    <row r="7" spans="2:3" ht="12.75">
      <c r="B7" s="105" t="s">
        <v>144</v>
      </c>
      <c r="C7" s="105" t="s">
        <v>251</v>
      </c>
    </row>
    <row r="8" spans="2:3" ht="12.75">
      <c r="B8" s="105" t="s">
        <v>147</v>
      </c>
      <c r="C8" s="105" t="s">
        <v>252</v>
      </c>
    </row>
    <row r="9" spans="2:3" ht="12.75">
      <c r="B9" s="105" t="s">
        <v>253</v>
      </c>
      <c r="C9" s="105" t="s">
        <v>254</v>
      </c>
    </row>
    <row r="10" spans="2:3" ht="12.75">
      <c r="B10" s="105" t="s">
        <v>255</v>
      </c>
      <c r="C10" s="105" t="s">
        <v>256</v>
      </c>
    </row>
    <row r="11" spans="2:3" ht="12.75">
      <c r="B11" s="105" t="s">
        <v>205</v>
      </c>
      <c r="C11" s="105" t="s">
        <v>257</v>
      </c>
    </row>
    <row r="12" ht="12.75">
      <c r="C12" s="105" t="s">
        <v>258</v>
      </c>
    </row>
    <row r="13" spans="2:3" ht="12.75">
      <c r="B13" s="105" t="s">
        <v>207</v>
      </c>
      <c r="C13" s="105" t="s">
        <v>259</v>
      </c>
    </row>
    <row r="14" spans="2:3" ht="12.75">
      <c r="B14" s="105" t="s">
        <v>260</v>
      </c>
      <c r="C14" s="105" t="s">
        <v>261</v>
      </c>
    </row>
    <row r="16" spans="1:2" ht="12.75">
      <c r="A16" s="105">
        <v>2</v>
      </c>
      <c r="B16" s="115" t="s">
        <v>262</v>
      </c>
    </row>
    <row r="17" spans="2:3" ht="12.75">
      <c r="B17" s="105" t="s">
        <v>144</v>
      </c>
      <c r="C17" s="105" t="s">
        <v>263</v>
      </c>
    </row>
    <row r="18" spans="3:4" ht="12.75">
      <c r="C18" s="105" t="s">
        <v>264</v>
      </c>
      <c r="D18" s="105" t="s">
        <v>265</v>
      </c>
    </row>
    <row r="19" spans="3:4" ht="12.75">
      <c r="C19" s="105" t="s">
        <v>266</v>
      </c>
      <c r="D19" s="105" t="s">
        <v>267</v>
      </c>
    </row>
    <row r="20" spans="3:4" ht="12.75">
      <c r="C20" s="105" t="s">
        <v>268</v>
      </c>
      <c r="D20" s="105" t="s">
        <v>269</v>
      </c>
    </row>
    <row r="21" spans="3:11" ht="15" customHeight="1">
      <c r="C21" s="105" t="s">
        <v>270</v>
      </c>
      <c r="D21" s="116" t="s">
        <v>271</v>
      </c>
      <c r="E21" s="117"/>
      <c r="F21" s="117"/>
      <c r="G21" s="117"/>
      <c r="H21" s="117"/>
      <c r="I21" s="117"/>
      <c r="J21" s="117"/>
      <c r="K21" s="117"/>
    </row>
    <row r="22" spans="3:11" ht="12.75">
      <c r="C22" s="117"/>
      <c r="D22" s="116" t="s">
        <v>272</v>
      </c>
      <c r="E22" s="117"/>
      <c r="F22" s="117"/>
      <c r="G22" s="117"/>
      <c r="H22" s="117"/>
      <c r="I22" s="117"/>
      <c r="J22" s="117"/>
      <c r="K22" s="117"/>
    </row>
    <row r="23" spans="3:11" ht="12.75">
      <c r="C23" s="117"/>
      <c r="D23" s="116"/>
      <c r="E23" s="117"/>
      <c r="F23" s="117"/>
      <c r="G23" s="117"/>
      <c r="H23" s="117"/>
      <c r="I23" s="117"/>
      <c r="J23" s="117"/>
      <c r="K23" s="117"/>
    </row>
    <row r="24" spans="2:3" ht="12.75">
      <c r="B24" s="105" t="s">
        <v>214</v>
      </c>
      <c r="C24" s="105" t="s">
        <v>273</v>
      </c>
    </row>
    <row r="25" spans="3:11" ht="12.75" customHeight="1">
      <c r="C25" s="105" t="s">
        <v>264</v>
      </c>
      <c r="D25" s="371" t="s">
        <v>274</v>
      </c>
      <c r="E25" s="371"/>
      <c r="F25" s="371"/>
      <c r="G25" s="371"/>
      <c r="H25" s="371"/>
      <c r="I25" s="371"/>
      <c r="J25" s="371"/>
      <c r="K25" s="371"/>
    </row>
    <row r="26" spans="3:11" ht="12.75">
      <c r="C26" s="117"/>
      <c r="D26" s="371"/>
      <c r="E26" s="371"/>
      <c r="F26" s="371"/>
      <c r="G26" s="371"/>
      <c r="H26" s="371"/>
      <c r="I26" s="371"/>
      <c r="J26" s="371"/>
      <c r="K26" s="371"/>
    </row>
    <row r="27" spans="3:11" ht="12.75">
      <c r="C27" s="117"/>
      <c r="D27" s="371"/>
      <c r="E27" s="371"/>
      <c r="F27" s="371"/>
      <c r="G27" s="371"/>
      <c r="H27" s="371"/>
      <c r="I27" s="371"/>
      <c r="J27" s="371"/>
      <c r="K27" s="371"/>
    </row>
    <row r="28" spans="3:11" ht="12.75">
      <c r="C28" s="117"/>
      <c r="D28" s="105" t="s">
        <v>275</v>
      </c>
      <c r="E28" s="117"/>
      <c r="F28" s="117"/>
      <c r="G28" s="117"/>
      <c r="H28" s="117"/>
      <c r="I28" s="117"/>
      <c r="J28" s="117"/>
      <c r="K28" s="117"/>
    </row>
    <row r="29" ht="12.75">
      <c r="D29" s="105" t="s">
        <v>276</v>
      </c>
    </row>
    <row r="30" spans="4:14" ht="12.75">
      <c r="D30" s="105" t="s">
        <v>277</v>
      </c>
      <c r="N30" s="118"/>
    </row>
    <row r="31" spans="4:14" ht="12.75">
      <c r="D31" s="105" t="s">
        <v>278</v>
      </c>
      <c r="L31" s="119"/>
      <c r="N31" s="118"/>
    </row>
    <row r="32" spans="4:18" ht="12.75">
      <c r="D32" s="105" t="s">
        <v>279</v>
      </c>
      <c r="L32" s="119"/>
      <c r="M32" s="120"/>
      <c r="N32" s="118"/>
      <c r="O32" s="121"/>
      <c r="P32" s="121"/>
      <c r="Q32" s="121"/>
      <c r="R32" s="121"/>
    </row>
    <row r="33" spans="4:18" ht="12.75">
      <c r="D33" s="105" t="s">
        <v>280</v>
      </c>
      <c r="L33" s="119"/>
      <c r="M33" s="120"/>
      <c r="N33" s="118"/>
      <c r="O33" s="122"/>
      <c r="P33" s="122"/>
      <c r="Q33" s="122"/>
      <c r="R33" s="122"/>
    </row>
    <row r="34" spans="4:18" ht="12.75">
      <c r="D34" s="105" t="s">
        <v>281</v>
      </c>
      <c r="L34" s="119"/>
      <c r="M34" s="122"/>
      <c r="N34" s="118"/>
      <c r="O34" s="122"/>
      <c r="P34" s="122"/>
      <c r="Q34" s="122"/>
      <c r="R34" s="122"/>
    </row>
    <row r="35" spans="4:18" ht="12.75">
      <c r="D35" s="105" t="s">
        <v>282</v>
      </c>
      <c r="L35" s="119"/>
      <c r="M35" s="120"/>
      <c r="N35" s="118"/>
      <c r="O35" s="122"/>
      <c r="P35" s="122"/>
      <c r="Q35" s="122"/>
      <c r="R35" s="122"/>
    </row>
    <row r="36" spans="4:14" ht="12.75">
      <c r="D36" s="105" t="s">
        <v>283</v>
      </c>
      <c r="L36" s="119"/>
      <c r="N36" s="118"/>
    </row>
    <row r="37" spans="4:14" ht="12.75">
      <c r="D37" s="123" t="s">
        <v>284</v>
      </c>
      <c r="L37" s="119"/>
      <c r="N37" s="118"/>
    </row>
    <row r="40" spans="2:11" ht="12.75">
      <c r="B40" s="369" t="s">
        <v>285</v>
      </c>
      <c r="C40" s="369"/>
      <c r="D40" s="369"/>
      <c r="E40" s="369"/>
      <c r="F40" s="369"/>
      <c r="G40" s="369"/>
      <c r="H40" s="369"/>
      <c r="I40" s="369"/>
      <c r="J40" s="369"/>
      <c r="K40" s="369"/>
    </row>
    <row r="41" spans="2:11" ht="12.75">
      <c r="B41" s="369"/>
      <c r="C41" s="369"/>
      <c r="D41" s="369"/>
      <c r="E41" s="369"/>
      <c r="F41" s="369"/>
      <c r="G41" s="369"/>
      <c r="H41" s="369"/>
      <c r="I41" s="369"/>
      <c r="J41" s="369"/>
      <c r="K41" s="369"/>
    </row>
    <row r="42" spans="2:11" ht="12.75">
      <c r="B42" s="369"/>
      <c r="C42" s="369"/>
      <c r="D42" s="369"/>
      <c r="E42" s="369"/>
      <c r="F42" s="369"/>
      <c r="G42" s="369"/>
      <c r="H42" s="369"/>
      <c r="I42" s="369"/>
      <c r="J42" s="369"/>
      <c r="K42" s="369"/>
    </row>
  </sheetData>
  <mergeCells count="6">
    <mergeCell ref="B40:K42"/>
    <mergeCell ref="A1:N1"/>
    <mergeCell ref="A2:N2"/>
    <mergeCell ref="A3:N3"/>
    <mergeCell ref="B5:K6"/>
    <mergeCell ref="D25:K27"/>
  </mergeCells>
  <printOptions/>
  <pageMargins left="0.7" right="0.7" top="0.75" bottom="0.75" header="0.3" footer="0.3"/>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Reinsel &amp; Company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bcz</dc:creator>
  <cp:keywords/>
  <dc:description/>
  <cp:lastModifiedBy>Robert Lafferty</cp:lastModifiedBy>
  <cp:lastPrinted>2019-02-28T13:20:16Z</cp:lastPrinted>
  <dcterms:created xsi:type="dcterms:W3CDTF">2009-01-07T19:41:33Z</dcterms:created>
  <dcterms:modified xsi:type="dcterms:W3CDTF">2020-06-11T10:31:28Z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C:\Users\bab.RKLCPA\AppData\Roaming\GoFileRoom\GFROffice\docs\000000MMGD.xlsx</vt:lpwstr>
  </property>
  <property fmtid="{D5CDD505-2E9C-101B-9397-08002B2CF9AE}" pid="3" name="DeleteTemporaryFile">
    <vt:lpwstr>000001Q6TJ20200102211907.xlsx</vt:lpwstr>
  </property>
  <property fmtid="{D5CDD505-2E9C-101B-9397-08002B2CF9AE}" pid="4" name="GFRDocument">
    <vt:lpwstr>1</vt:lpwstr>
  </property>
  <property fmtid="{D5CDD505-2E9C-101B-9397-08002B2CF9AE}" pid="5" name="WebDocument">
    <vt:lpwstr>True</vt:lpwstr>
  </property>
</Properties>
</file>